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paperwoodproducts/investigations/docs/"/>
    </mc:Choice>
  </mc:AlternateContent>
  <bookViews>
    <workbookView xWindow="2445" yWindow="-60" windowWidth="15135" windowHeight="9090" tabRatio="746"/>
  </bookViews>
  <sheets>
    <sheet name="B-2 Australian sales" sheetId="3" r:id="rId1"/>
    <sheet name="B-2.2 Australian sales source" sheetId="31" r:id="rId2"/>
    <sheet name="B-4 Upwards sales" sheetId="17" r:id="rId3"/>
    <sheet name="B-5 Upwards selling expenses" sheetId="27" r:id="rId4"/>
    <sheet name="D-2 Domestic sales" sheetId="10" r:id="rId5"/>
    <sheet name="D-2.2 domestic sales source" sheetId="32" r:id="rId6"/>
    <sheet name="E-2.3 Packing Costs" sheetId="36" r:id="rId7"/>
    <sheet name="E-3 Delivery" sheetId="37" r:id="rId8"/>
    <sheet name="E-4 Other Direct Expenses" sheetId="38" r:id="rId9"/>
    <sheet name="F-2 Third country sales" sheetId="14" r:id="rId10"/>
    <sheet name="F-2.2 third country sale source" sheetId="33" r:id="rId11"/>
    <sheet name="G-3 Domestic CTM" sheetId="7" r:id="rId12"/>
    <sheet name="G-3.2 domestic CTM source" sheetId="34" r:id="rId13"/>
    <sheet name="G-4 Domestic CTM - PULP" sheetId="42" r:id="rId14"/>
    <sheet name="G-5 Domestic CTM - WOOD CHIP" sheetId="43" r:id="rId15"/>
    <sheet name="G-6.1 SG&amp;A listing" sheetId="24" r:id="rId16"/>
    <sheet name="G-6.2 Dom SG&amp;A calculation" sheetId="25" r:id="rId17"/>
    <sheet name="G-7 Australian CTM" sheetId="11" r:id="rId18"/>
    <sheet name="G-7.2 Australian CTM source" sheetId="35" r:id="rId19"/>
    <sheet name="G-8 Australian CTM - PULP" sheetId="39" r:id="rId20"/>
    <sheet name="G-9 Australian CTM - WOOD CHIP" sheetId="40" r:id="rId21"/>
    <sheet name="G-11 Raw material purchase " sheetId="30" r:id="rId22"/>
    <sheet name="G-11.2 Source Data for G-11" sheetId="45" r:id="rId23"/>
    <sheet name="G-12 Upwards costs" sheetId="26" r:id="rId24"/>
    <sheet name="G-13 Volume and Inventory" sheetId="41" r:id="rId25"/>
    <sheet name="G-14 Capacity Utilisation" sheetId="29" r:id="rId26"/>
  </sheets>
  <calcPr calcId="152511"/>
</workbook>
</file>

<file path=xl/calcChain.xml><?xml version="1.0" encoding="utf-8"?>
<calcChain xmlns="http://schemas.openxmlformats.org/spreadsheetml/2006/main">
  <c r="H9" i="43" l="1"/>
  <c r="K9" i="43" s="1"/>
  <c r="J9" i="42"/>
  <c r="M9" i="42" s="1"/>
  <c r="B57" i="41" l="1"/>
  <c r="C54" i="41"/>
  <c r="C57" i="41" s="1"/>
  <c r="D54" i="41" s="1"/>
  <c r="D57" i="41" s="1"/>
  <c r="E54" i="41" s="1"/>
  <c r="E57" i="41" s="1"/>
  <c r="B44" i="41"/>
  <c r="C41" i="41"/>
  <c r="C44" i="41" s="1"/>
  <c r="D41" i="41" s="1"/>
  <c r="D44" i="41" s="1"/>
  <c r="E41" i="41" s="1"/>
  <c r="E44" i="41" s="1"/>
  <c r="B14" i="41"/>
  <c r="C11" i="41" s="1"/>
  <c r="C14" i="41" s="1"/>
  <c r="D11" i="41" s="1"/>
  <c r="D14" i="41" s="1"/>
  <c r="E11" i="41" s="1"/>
  <c r="E14" i="41" s="1"/>
  <c r="B27" i="41"/>
  <c r="C24" i="41" s="1"/>
  <c r="C27" i="41" s="1"/>
  <c r="D24" i="41" s="1"/>
  <c r="D27" i="41" s="1"/>
  <c r="E24" i="41" s="1"/>
  <c r="E27" i="41" s="1"/>
  <c r="C7" i="11" l="1"/>
  <c r="W7" i="7"/>
  <c r="C7" i="7"/>
  <c r="AZ7" i="3"/>
  <c r="AX7" i="3"/>
  <c r="AV7" i="3"/>
  <c r="AT7" i="3"/>
  <c r="AR7" i="3"/>
  <c r="AP7" i="3"/>
  <c r="AN7" i="3"/>
  <c r="AL7" i="3"/>
  <c r="AG7" i="3"/>
  <c r="AE7" i="3"/>
  <c r="X7" i="3"/>
  <c r="AP7" i="10"/>
  <c r="AN7" i="10"/>
  <c r="AL7" i="10"/>
  <c r="AJ7" i="10"/>
  <c r="AH7" i="10"/>
  <c r="AF7" i="10"/>
  <c r="AD7" i="10"/>
  <c r="AA7" i="10"/>
  <c r="AB7" i="10"/>
  <c r="W7" i="10"/>
  <c r="P7" i="10"/>
  <c r="E7" i="10"/>
  <c r="T7" i="7"/>
  <c r="W7" i="11"/>
  <c r="T7" i="11"/>
  <c r="H9" i="40"/>
  <c r="K9" i="40" s="1"/>
  <c r="J9" i="39"/>
  <c r="M9" i="39" s="1"/>
  <c r="B31" i="38" l="1"/>
  <c r="E30" i="38"/>
  <c r="E29" i="38"/>
  <c r="E28" i="38"/>
  <c r="B12" i="38"/>
  <c r="E11" i="38"/>
  <c r="E10" i="38"/>
  <c r="E9" i="38"/>
  <c r="E80" i="37"/>
  <c r="E81" i="37"/>
  <c r="E79" i="37"/>
  <c r="B82" i="37"/>
  <c r="B59" i="37"/>
  <c r="B63" i="37" s="1"/>
  <c r="B38" i="37"/>
  <c r="B42" i="37" s="1"/>
  <c r="B14" i="37"/>
  <c r="B18" i="37" s="1"/>
  <c r="B32" i="36"/>
  <c r="B35" i="36" s="1"/>
  <c r="B13" i="36"/>
  <c r="B16" i="36" s="1"/>
  <c r="E7" i="3" l="1"/>
  <c r="AB7" i="3" l="1"/>
  <c r="AH7" i="3" l="1"/>
  <c r="AI7" i="3" s="1"/>
  <c r="AC7" i="3"/>
  <c r="L9" i="30"/>
  <c r="B11" i="26" l="1"/>
  <c r="B8" i="26"/>
  <c r="B6" i="27" l="1"/>
  <c r="B8" i="25"/>
  <c r="B8" i="27" l="1"/>
  <c r="B7" i="27" s="1"/>
  <c r="C21" i="26" l="1"/>
  <c r="C16" i="26" s="1"/>
  <c r="C15" i="26" s="1"/>
  <c r="C14" i="26" s="1"/>
  <c r="B21" i="26"/>
  <c r="B16" i="26" s="1"/>
  <c r="B15" i="26" s="1"/>
  <c r="B14" i="26" s="1"/>
  <c r="B7" i="26"/>
  <c r="B8" i="17" l="1"/>
  <c r="B7" i="25"/>
  <c r="B9" i="25" l="1"/>
  <c r="D14" i="25" s="1"/>
  <c r="C18" i="17" l="1"/>
  <c r="C13" i="17" s="1"/>
  <c r="C12" i="17" s="1"/>
  <c r="C11" i="17" s="1"/>
  <c r="B18" i="17"/>
  <c r="B13" i="17" s="1"/>
  <c r="B12" i="17" l="1"/>
  <c r="B11" i="17" s="1"/>
  <c r="B7" i="17"/>
  <c r="P7" i="3" l="1"/>
</calcChain>
</file>

<file path=xl/comments1.xml><?xml version="1.0" encoding="utf-8"?>
<comments xmlns="http://schemas.openxmlformats.org/spreadsheetml/2006/main">
  <authors>
    <author>An Chew</author>
  </authors>
  <commentList>
    <comment ref="B6"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9" authorId="0" shapeId="0">
      <text>
        <r>
          <rPr>
            <sz val="9"/>
            <color indexed="81"/>
            <rFont val="Tahoma"/>
            <family val="2"/>
          </rPr>
          <t>If the period and financial year are different, please enter the difference in revenue between the periods.</t>
        </r>
      </text>
    </comment>
    <comment ref="B10" authorId="0" shapeId="0">
      <text>
        <r>
          <rPr>
            <sz val="9"/>
            <color indexed="81"/>
            <rFont val="Tahoma"/>
            <family val="2"/>
          </rPr>
          <t xml:space="preserve">Please provide the company's total sales over the period as shown on your management accounts / management accounting system. </t>
        </r>
      </text>
    </comment>
    <comment ref="B14"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9" authorId="0" shapeId="0">
      <text>
        <r>
          <rPr>
            <sz val="9"/>
            <color indexed="81"/>
            <rFont val="Tahoma"/>
            <family val="2"/>
          </rPr>
          <t xml:space="preserve">Enter the total sales revenue and quantity as reported in the Domestic Sales worksheet
</t>
        </r>
      </text>
    </comment>
    <comment ref="B20" authorId="0" shapeId="0">
      <text>
        <r>
          <rPr>
            <sz val="9"/>
            <color indexed="81"/>
            <rFont val="Tahoma"/>
            <family val="2"/>
          </rPr>
          <t>Enter the total sales revenue and quantity as reported in the Australian Sales worksheet</t>
        </r>
      </text>
    </comment>
    <comment ref="B21"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9" authorId="0" shapeId="0">
      <text>
        <r>
          <rPr>
            <sz val="9"/>
            <color indexed="81"/>
            <rFont val="Tahoma"/>
            <family val="2"/>
          </rPr>
          <t>Enter the total direct selling expenses as reported in the Domestic sales worksheet</t>
        </r>
      </text>
    </comment>
    <comment ref="B10" authorId="0" shapeId="0">
      <text>
        <r>
          <rPr>
            <sz val="9"/>
            <color indexed="81"/>
            <rFont val="Tahoma"/>
            <family val="2"/>
          </rPr>
          <t>Enter the total direct selling expenses as reported in the Australian sales worksheet</t>
        </r>
      </text>
    </comment>
    <comment ref="B11"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6"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9" authorId="0" shapeId="0">
      <text>
        <r>
          <rPr>
            <sz val="9"/>
            <color indexed="81"/>
            <rFont val="Tahoma"/>
            <family val="2"/>
          </rPr>
          <t>If the period and financial year are different, please enter the difference in cost of sales/COGS between the periods.</t>
        </r>
      </text>
    </comment>
    <comment ref="B10" authorId="0" shapeId="0">
      <text>
        <r>
          <rPr>
            <sz val="9"/>
            <color indexed="81"/>
            <rFont val="Tahoma"/>
            <family val="2"/>
          </rPr>
          <t xml:space="preserve">Please provide the company's total cost of sales/COGS over the period as shown on your management accounts / management accounting system. </t>
        </r>
      </text>
    </comment>
    <comment ref="B12" authorId="0" shapeId="0">
      <text>
        <r>
          <rPr>
            <sz val="9"/>
            <color indexed="81"/>
            <rFont val="Tahoma"/>
            <family val="2"/>
          </rPr>
          <t>Please provide the change in finish goods inventory over the period. This usually relates to the difference between the cost of goods sold and costs of production</t>
        </r>
      </text>
    </comment>
    <comment ref="B13"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7"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2" authorId="0" shapeId="0">
      <text>
        <r>
          <rPr>
            <sz val="9"/>
            <color indexed="81"/>
            <rFont val="Tahoma"/>
            <family val="2"/>
          </rPr>
          <t xml:space="preserve">Enter the total cost to make and production quantity as reported in the Domestic CTM worksheet
</t>
        </r>
      </text>
    </comment>
    <comment ref="B23" authorId="0" shapeId="0">
      <text>
        <r>
          <rPr>
            <sz val="9"/>
            <color indexed="81"/>
            <rFont val="Tahoma"/>
            <family val="2"/>
          </rPr>
          <t>Enter the total cost to make and production quantity as reported in the Australian CTM worksheet</t>
        </r>
      </text>
    </comment>
    <comment ref="B24"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<sst xmlns="http://schemas.openxmlformats.org/spreadsheetml/2006/main" count="1523" uniqueCount="539">
  <si>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</si>
  <si>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</si>
  <si>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</si>
  <si>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</si>
  <si>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</si>
  <si>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</si>
  <si>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</si>
  <si>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</si>
  <si>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</si>
  <si>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</si>
  <si>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</si>
  <si>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</si>
  <si>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</si>
  <si>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</si>
  <si>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</si>
  <si>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</si>
  <si>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</si>
  <si>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</si>
  <si>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</si>
  <si>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</si>
  <si>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</si>
  <si>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</si>
  <si>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</si>
  <si>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</si>
  <si>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</si>
  <si>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</si>
  <si>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</si>
  <si>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</si>
  <si>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</si>
  <si>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Gross invoice value shown on invoice in the currency of sale, excluding taxes.</t>
  </si>
  <si>
    <t>If applicable, the amount of any discount deducted on the invoice on each transaction.  If a % discount applies show that % discount applying in another column.</t>
  </si>
  <si>
    <t>Names of your customers.</t>
  </si>
  <si>
    <t>Delivery terms eg. CIF, C&amp;F, FOB, DDP (in accordance with Incoterms).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</si>
  <si>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</si>
  <si>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</si>
  <si>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</si>
  <si>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</si>
  <si>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</si>
  <si>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</si>
  <si>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</si>
  <si>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</si>
  <si>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</si>
  <si>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</si>
  <si>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</si>
  <si>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</si>
  <si>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</si>
  <si>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</si>
  <si>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</si>
  <si>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</si>
  <si>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</si>
  <si>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</si>
  <si>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</si>
  <si>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</si>
  <si>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</si>
  <si>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</si>
  <si>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</si>
  <si>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</si>
  <si>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</si>
  <si>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</si>
  <si>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</si>
  <si>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</si>
  <si>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</si>
  <si>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</si>
  <si>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</si>
  <si>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</si>
  <si>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</si>
  <si>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</si>
  <si>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</si>
  <si>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</si>
  <si>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</si>
  <si>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</si>
  <si>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</si>
  <si>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</si>
  <si>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</si>
  <si>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</si>
  <si>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</si>
  <si>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</si>
  <si>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</si>
  <si>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</si>
  <si>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</si>
  <si>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</si>
  <si>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</si>
  <si>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</si>
  <si>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</si>
  <si>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</si>
  <si>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</si>
  <si>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</si>
  <si>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</si>
  <si>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</si>
  <si>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</si>
  <si>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</si>
  <si>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</si>
  <si>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</si>
  <si>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</si>
  <si>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</si>
  <si>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</si>
  <si>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</si>
  <si>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</si>
  <si>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</si>
  <si>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</si>
  <si>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</si>
  <si>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</si>
  <si>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</si>
  <si>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</si>
  <si>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</si>
  <si>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</si>
  <si>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</si>
  <si>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</si>
  <si>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</si>
  <si>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</si>
  <si>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</si>
  <si>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</si>
  <si>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</si>
  <si>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</si>
  <si>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</si>
  <si>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</si>
  <si>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</si>
  <si>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</si>
  <si>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</si>
  <si>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</si>
  <si>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</si>
  <si>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</si>
  <si>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</si>
  <si>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</si>
  <si>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</si>
  <si>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</si>
  <si>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</si>
  <si>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</si>
  <si>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</si>
  <si>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</si>
  <si>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</si>
  <si>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</si>
  <si>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</si>
  <si>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</si>
  <si>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</si>
  <si>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</si>
  <si>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</si>
  <si>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</si>
  <si>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</si>
  <si>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</si>
  <si>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</si>
  <si>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</si>
  <si>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</si>
  <si>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</si>
  <si>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</si>
  <si>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</si>
  <si>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</si>
  <si>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</si>
  <si>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</si>
  <si>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</si>
  <si>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</si>
  <si>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</si>
  <si>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</si>
  <si>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</si>
  <si>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The free on board price expressed per unit. FOB [19]/Quantity [10]. Please use the formula provided</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</si>
  <si>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</si>
  <si>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</si>
  <si>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</si>
  <si>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</si>
  <si>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Agreed payment terms; eg. 60 days = 60.</t>
  </si>
  <si>
    <t>The amount of any discount deducted on the invoice on each transaction.  If a % discount applies show that % discount applying in another column.</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</si>
  <si>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</si>
  <si>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</si>
  <si>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</si>
  <si>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</si>
  <si>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</si>
  <si>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</si>
  <si>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</si>
  <si>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The level of trade that you export like goods to in the third country.</t>
  </si>
  <si>
    <t>Payment terms</t>
  </si>
  <si>
    <t>Value of sales</t>
  </si>
  <si>
    <t>Customers</t>
  </si>
  <si>
    <t>Country</t>
  </si>
  <si>
    <t>Description</t>
  </si>
  <si>
    <t>%</t>
  </si>
  <si>
    <t>Cross reference to upwards sales worksheet</t>
  </si>
  <si>
    <t>Notes</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</si>
  <si>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</si>
  <si>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</si>
  <si>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</si>
  <si>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</si>
  <si>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</si>
  <si>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</si>
  <si>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</si>
  <si>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</si>
  <si>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</si>
  <si>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</si>
  <si>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</si>
  <si>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</si>
  <si>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</si>
  <si>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</si>
  <si>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</si>
  <si>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</si>
  <si>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</si>
  <si>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</si>
  <si>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</si>
  <si>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</si>
  <si>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</si>
  <si>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Raw material supplier</t>
  </si>
  <si>
    <t>Country of manufacture</t>
  </si>
  <si>
    <t>Purchase price (excl. VAT)</t>
  </si>
  <si>
    <t>Unit price (excl. VAT)</t>
  </si>
  <si>
    <t>Notes:</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</si>
  <si>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</si>
  <si>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</si>
  <si>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</si>
  <si>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</si>
  <si>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</si>
  <si>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</si>
  <si>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</si>
  <si>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</si>
  <si>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</si>
  <si>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</si>
  <si>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</si>
  <si>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</si>
  <si>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</si>
  <si>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</si>
  <si>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</si>
  <si>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</si>
  <si>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Cost of sales/COGS in Income Statement</t>
  </si>
  <si>
    <t>Cost to make the goods under consideration</t>
  </si>
  <si>
    <t>Goods under consideration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</si>
  <si>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</si>
  <si>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</si>
  <si>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</si>
  <si>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</si>
  <si>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</si>
  <si>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</si>
  <si>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</si>
  <si>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</si>
  <si>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</si>
  <si>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</si>
  <si>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</si>
  <si>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</si>
  <si>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</si>
  <si>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</si>
  <si>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</si>
  <si>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</si>
  <si>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Direct labour cost</t>
  </si>
  <si>
    <t>Manufacturing overheads cost</t>
  </si>
  <si>
    <t>The amount of any deferred (i.e. off-invoice) rebates or allowances paid to the importer in the currency of sale.</t>
  </si>
  <si>
    <t>The amount of any deferred (i.e. off-invoice) rebates or allowances paid to the customer in the currency of sale.</t>
  </si>
  <si>
    <t>Yes/No</t>
  </si>
  <si>
    <t>Quarterly cost of direct labour for the MCC</t>
  </si>
  <si>
    <t>Quarterly cost of other costs for the MCC</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</si>
  <si>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</si>
  <si>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</si>
  <si>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</si>
  <si>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</si>
  <si>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</si>
  <si>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</si>
  <si>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</si>
  <si>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Unit SG&amp;A calculation. Please use the formula provided</t>
  </si>
  <si>
    <t>Notes:  [1]</t>
  </si>
  <si>
    <t>Total SG&amp;A expense in column E of the SG&amp;A listing worksheet excluding direct selling expenses</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</si>
  <si>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</si>
  <si>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</si>
  <si>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</si>
  <si>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</si>
  <si>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</si>
  <si>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</si>
  <si>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</si>
  <si>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</si>
  <si>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</si>
  <si>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</si>
  <si>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</si>
  <si>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Relevant Period</t>
  </si>
  <si>
    <t xml:space="preserve">Name of the country that you exported like goods to over the period. </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</si>
  <si>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</si>
  <si>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</si>
  <si>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</si>
  <si>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</si>
  <si>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</si>
  <si>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</si>
  <si>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</si>
  <si>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</si>
  <si>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Specification</t>
  </si>
  <si>
    <t>Net Revenue</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</si>
  <si>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</si>
  <si>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</si>
  <si>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</si>
  <si>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</si>
  <si>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</si>
  <si>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</si>
  <si>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</si>
  <si>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</si>
  <si>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</si>
  <si>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</si>
  <si>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</si>
  <si>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</si>
  <si>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</si>
  <si>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</si>
  <si>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</si>
  <si>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</si>
  <si>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</si>
  <si>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</si>
  <si>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</si>
  <si>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</si>
  <si>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</si>
  <si>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[22.2]</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</si>
  <si>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</si>
  <si>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</si>
  <si>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</si>
  <si>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</si>
  <si>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</si>
  <si>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</si>
  <si>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</si>
  <si>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</si>
  <si>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</si>
  <si>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</si>
  <si>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[16.2]</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</si>
  <si>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</si>
  <si>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</si>
  <si>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</si>
  <si>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Cost centre</t>
  </si>
  <si>
    <t>Total amount of relevant account (inquiry period)</t>
  </si>
  <si>
    <r>
      <t xml:space="preserve">Narration 
</t>
    </r>
    <r>
      <rPr>
        <b/>
        <sz val="8"/>
        <rFont val="Arial"/>
        <family val="2"/>
      </rPr>
      <t>(if required)</t>
    </r>
  </si>
  <si>
    <t>[6.1]</t>
  </si>
  <si>
    <t>[6.2]</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</si>
  <si>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</si>
  <si>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</si>
  <si>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</si>
  <si>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</si>
  <si>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t>
  </si>
  <si>
    <t>If the account code can be traced to a sub-account, provide the sub-account number.</t>
  </si>
  <si>
    <t>* account for variance as far as possible.</t>
  </si>
  <si>
    <t>Complete the yellow cells only</t>
  </si>
  <si>
    <t>Note:</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</si>
  <si>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</si>
  <si>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</si>
  <si>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</si>
  <si>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</si>
  <si>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</si>
  <si>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Packaging</t>
  </si>
  <si>
    <t>B-4 Upwards Sales Reconciliation</t>
  </si>
  <si>
    <t>B-5 Upwards Selling Expense Reconciliation</t>
  </si>
  <si>
    <t>D-2 DOMESTIC SALES</t>
  </si>
  <si>
    <t>F-2 SALES TO THIRD COUNTRIES</t>
  </si>
  <si>
    <t>Domestic Sales Packing Costs</t>
  </si>
  <si>
    <t>Cost Centre</t>
  </si>
  <si>
    <t>Materials</t>
  </si>
  <si>
    <t>E.g. GL Report</t>
  </si>
  <si>
    <t>Direct Labour</t>
  </si>
  <si>
    <t>Overheads</t>
  </si>
  <si>
    <t>Other</t>
  </si>
  <si>
    <t>Total Cost</t>
  </si>
  <si>
    <t>Unit Packing Cost</t>
  </si>
  <si>
    <t>Australian Sales Packing Costs</t>
  </si>
  <si>
    <t>Packed Volume</t>
  </si>
  <si>
    <t>Investigation Period Total Cost</t>
  </si>
  <si>
    <t>Worksheet E-2.3 Packing Costs</t>
  </si>
  <si>
    <t>Supporting Exhibit</t>
  </si>
  <si>
    <t>Supporting Exhibit can be any form of source document, e.g. a screenshot from your accounting system, a General Ledger file, financial statement, management account etc.</t>
  </si>
  <si>
    <t>Worksheet E-3 Delivery</t>
  </si>
  <si>
    <t>Delivery Volume</t>
  </si>
  <si>
    <t>Unit Delivery Expense</t>
  </si>
  <si>
    <t>Expense Item</t>
  </si>
  <si>
    <t>Please amend the expense item column to reflect your business model</t>
  </si>
  <si>
    <t>Vehicle operation expense</t>
  </si>
  <si>
    <t>Asset depreciation</t>
  </si>
  <si>
    <t>Other Overheads</t>
  </si>
  <si>
    <t>External provider charges</t>
  </si>
  <si>
    <t>Populate the column 'Supporting exhibit' with a reference to the relevant exhibit (or attachment) where the information originates.</t>
  </si>
  <si>
    <t>E-3.4 Australian sales port of export handling charges</t>
  </si>
  <si>
    <t>E-3.5 Australian sales ocean freight expenses</t>
  </si>
  <si>
    <t>E-3.6 Australian sales marine insurance expense</t>
  </si>
  <si>
    <t>E-3.7 Australian sales post exportation expenses</t>
  </si>
  <si>
    <t>E-3.5 Australian sales post exportation expenses</t>
  </si>
  <si>
    <t>E-3.1 Domestic Sales Inland Transport Expense</t>
  </si>
  <si>
    <t>E-3.3 Australian sales inland transport expense to port of export</t>
  </si>
  <si>
    <t>Delivered Volume</t>
  </si>
  <si>
    <t>Unit Expense</t>
  </si>
  <si>
    <t>Volume Unit of Measure</t>
  </si>
  <si>
    <t>Report the Delivered Volume relevant to the expense item</t>
  </si>
  <si>
    <t>Report the unit of measure relevant to the delivery volume, e.g. metric tonnes (MT), kilograms (kg), pieces (EA), metres (m).</t>
  </si>
  <si>
    <t>Delivery Volume Unit of Measure</t>
  </si>
  <si>
    <t>e.g. metric tonnes (MT)</t>
  </si>
  <si>
    <t>Worksheet E-4 Other Direct Expenses</t>
  </si>
  <si>
    <t>E-4.3 Domestic Sales Other Direct Selling Expenses</t>
  </si>
  <si>
    <t>E-4.4 Australian Sales Other Direct Selling Expenses</t>
  </si>
  <si>
    <t>{Expense Item 1]</t>
  </si>
  <si>
    <t>{Expense Item 2]</t>
  </si>
  <si>
    <t>{Expense Item 3]</t>
  </si>
  <si>
    <t>Specify the type of material purchased e.g. pulp, logs etc.</t>
  </si>
  <si>
    <t xml:space="preserve">Description of the raw material </t>
  </si>
  <si>
    <t>[9.1]</t>
  </si>
  <si>
    <t>Quantity of the raw material supplied.</t>
  </si>
  <si>
    <t>Specify the invoice number of the material purchase [specify unit e.g. KG, MT]</t>
  </si>
  <si>
    <t>Quantity</t>
  </si>
  <si>
    <t>Complete this worksheet if you are a fully integrated producer using self-produced pulp to manufacture A4 copy paper.</t>
  </si>
  <si>
    <t>Raw material cost (Wood chip)</t>
  </si>
  <si>
    <t xml:space="preserve">Other material costs </t>
  </si>
  <si>
    <t>Total cost to make (Pulp)</t>
  </si>
  <si>
    <t>Pulp specification</t>
  </si>
  <si>
    <t>Quarterly cost of each wood chip</t>
  </si>
  <si>
    <t>Quarterly cost of other materials specific to pulp production</t>
  </si>
  <si>
    <t>Quarterly cost of direct labour specific to pulp production</t>
  </si>
  <si>
    <t>Quarterly cost of manufacturing overheads specific to pulp production</t>
  </si>
  <si>
    <t>Quarterly cost of other costs specific to pulp production</t>
  </si>
  <si>
    <t>Quarterly unit cost to make of the pulp. Please use the formula provided</t>
  </si>
  <si>
    <t>Complete this worksheet if you are a fully integrated producer using self-produced wood chips to manufacture A4 copy paper.</t>
  </si>
  <si>
    <t>Raw material cost (Log)</t>
  </si>
  <si>
    <t>Wood chip specification</t>
  </si>
  <si>
    <t>Quarterly cost of each log</t>
  </si>
  <si>
    <t>Quarterly cost of other materials specific to wood chip production</t>
  </si>
  <si>
    <t>Quarterly cost of direct labour specific to wood chip production</t>
  </si>
  <si>
    <t>Quarterly cost of manufacturing overheads specific to wood chip production</t>
  </si>
  <si>
    <t>Quarterly cost of other costs specific to wood chip production</t>
  </si>
  <si>
    <t>Purchase date quarter</t>
  </si>
  <si>
    <r>
      <t>Production Quantity Unit of Measure</t>
    </r>
    <r>
      <rPr>
        <b/>
        <sz val="10"/>
        <color rgb="FFFF0000"/>
        <rFont val="Arial"/>
        <family val="2"/>
      </rPr>
      <t xml:space="preserve">  [specify unit e.g. KG, MT]</t>
    </r>
  </si>
  <si>
    <t>Quarterly production quantity of pulp.</t>
  </si>
  <si>
    <t>Specify the production quanitity unit of measure, e.g. KG, MT.</t>
  </si>
  <si>
    <t>G-6.1 SELLING, GENERAL AND ADMINISTRATIVE EXPENSES</t>
  </si>
  <si>
    <t>G-6.2 SELLING, GENERAL AND ADMINISTRATIVE EXPENSES</t>
  </si>
  <si>
    <t>G-7 COST TO MAKE - THE GOODS EXPORTED TO AUSTRALIA</t>
  </si>
  <si>
    <t>Quarterly production quantity of wood chip</t>
  </si>
  <si>
    <t>G-3 COST TO MAKE - DOMESTIC SALES OF LIKE GOODS</t>
  </si>
  <si>
    <t>MCC Category 1  Weight (grams per square meter (gsm))</t>
  </si>
  <si>
    <t xml:space="preserve">MCC Category 2 Recycled content </t>
  </si>
  <si>
    <t xml:space="preserve">MCC </t>
  </si>
  <si>
    <t xml:space="preserve">Product
code
</t>
  </si>
  <si>
    <t xml:space="preserve">Size 
</t>
  </si>
  <si>
    <t xml:space="preserve">Thickness (µm)
</t>
  </si>
  <si>
    <t xml:space="preserve">Density (Kg/m3) 
</t>
  </si>
  <si>
    <t xml:space="preserve">Brightness
 </t>
  </si>
  <si>
    <t xml:space="preserve">Whiteness
</t>
  </si>
  <si>
    <t xml:space="preserve">Weight in grams per square metre (GSM) </t>
  </si>
  <si>
    <t>Raw material cost (Pulp)</t>
  </si>
  <si>
    <t>[1.3]</t>
  </si>
  <si>
    <t>[1.4](a)</t>
  </si>
  <si>
    <t>[1.4](b)</t>
  </si>
  <si>
    <t>[1.4](c)</t>
  </si>
  <si>
    <t>[1.4](d)</t>
  </si>
  <si>
    <t>[1.4](e)</t>
  </si>
  <si>
    <t>[1.4](f)</t>
  </si>
  <si>
    <t xml:space="preserve">e.g. A4 paper - 210mm x 297mm </t>
  </si>
  <si>
    <t>µm</t>
  </si>
  <si>
    <t xml:space="preserve">Kg/m3  </t>
  </si>
  <si>
    <t>specify in TAPPI or ISO standard</t>
  </si>
  <si>
    <t>specify CIE Whiteness standard</t>
  </si>
  <si>
    <t>Nominal weight in grams per square metre (GSM)</t>
  </si>
  <si>
    <t xml:space="preserve">Quarterly cost of other materials for the MCC (do not include indirect costs that are included in manufacturing overheads) </t>
  </si>
  <si>
    <r>
      <t>Production quantity Unit</t>
    </r>
    <r>
      <rPr>
        <b/>
        <sz val="10"/>
        <color rgb="FFFF0000"/>
        <rFont val="Arial"/>
        <family val="2"/>
      </rPr>
      <t xml:space="preserve"> [specify unit e.g. KG, MT]</t>
    </r>
  </si>
  <si>
    <t>Production quantity unit of meausre. Specify the unit used e.g. KG, MT</t>
  </si>
  <si>
    <t>Quarterly production quantity of the MCC.</t>
  </si>
  <si>
    <t>Natural Gas Utility cost</t>
  </si>
  <si>
    <t>Electric Utility Cost</t>
  </si>
  <si>
    <t>Other Manufacturing overheads cost</t>
  </si>
  <si>
    <t>[6.3]</t>
  </si>
  <si>
    <t>Quarterly cost of natural gas utility</t>
  </si>
  <si>
    <t>Quarterly cost of electricity utility</t>
  </si>
  <si>
    <t>Quarterly cost of other manufacturing overheads (excluding natural gas and electricity)</t>
  </si>
  <si>
    <t>Quarterly cost of PULP raw material for the MCC (enter additional columns for different raw materials used)</t>
  </si>
  <si>
    <t>Depreciation Expense</t>
  </si>
  <si>
    <t>[10.1]</t>
  </si>
  <si>
    <t>[10.2]</t>
  </si>
  <si>
    <t>Decpreciation Expense</t>
  </si>
  <si>
    <r>
      <t xml:space="preserve">Supporting </t>
    </r>
    <r>
      <rPr>
        <b/>
        <sz val="10"/>
        <rFont val="Arial"/>
        <family val="2"/>
      </rPr>
      <t>Exhibit</t>
    </r>
  </si>
  <si>
    <t>Cost Item</t>
  </si>
  <si>
    <t>Item No.</t>
  </si>
  <si>
    <t>This worksheet will be used to trace the source of any costs reported in 'G-7 domestic CTM'.</t>
  </si>
  <si>
    <t>Worksheet G-7.2 source data for worksheet 'G-7 Australian CTM'</t>
  </si>
  <si>
    <t>Worksheet G-3.2 source data for worksheet 'G-3 domestic CTM'</t>
  </si>
  <si>
    <t>G-9 COST TO MAKE (WOOD CHIP PRODUCTION) - AUSTRALIAN SALES OF THE GOODS</t>
  </si>
  <si>
    <t>G-8 COST TO MAKE (PULP PRODUCTION) - AUSTRALIAN SALES OF THE GOODS</t>
  </si>
  <si>
    <t xml:space="preserve">G-11 RAW MATERIAL PURCHASE PRICES </t>
  </si>
  <si>
    <r>
      <t>Purchase Quantity Unit of Measure</t>
    </r>
    <r>
      <rPr>
        <b/>
        <sz val="10"/>
        <color rgb="FFFF0000"/>
        <rFont val="Arial"/>
        <family val="2"/>
      </rPr>
      <t xml:space="preserve">  [specify unit e.g. KG, MT]</t>
    </r>
  </si>
  <si>
    <t>G-12 Upwards cost Reconciliation</t>
  </si>
  <si>
    <t>G-14 CAPACITY UTILISATION</t>
  </si>
  <si>
    <t>B-2 AUSTRALIAN EXPORT SALES</t>
  </si>
  <si>
    <t xml:space="preserve">Size / dimensions
</t>
  </si>
  <si>
    <t>(5)(a)</t>
  </si>
  <si>
    <t xml:space="preserve">(5)(b) </t>
  </si>
  <si>
    <t xml:space="preserve">(5)(c) </t>
  </si>
  <si>
    <t xml:space="preserve">(5)(d) </t>
  </si>
  <si>
    <t xml:space="preserve">
(5)(e) </t>
  </si>
  <si>
    <t>(5)(f)</t>
  </si>
  <si>
    <t xml:space="preserve">(5)(a) </t>
  </si>
  <si>
    <t xml:space="preserve">(5)(e) </t>
  </si>
  <si>
    <t xml:space="preserve">(5)(f) </t>
  </si>
  <si>
    <t>Any other charges, or price reductions, that affect the net invoice value. Insert additional columns and provide a description.</t>
  </si>
  <si>
    <t>The net invoice value less discounts, rebates and other charges. Please use the formula provided</t>
  </si>
  <si>
    <t>Packing expenses.</t>
  </si>
  <si>
    <t>Sales Quantity</t>
  </si>
  <si>
    <t>The net invoice value expressed in your domestic currency as it is entered in your accounting system.</t>
  </si>
  <si>
    <r>
      <t>Sales Quantity</t>
    </r>
    <r>
      <rPr>
        <b/>
        <sz val="10"/>
        <color rgb="FFFF0000"/>
        <rFont val="Arial"/>
        <family val="2"/>
      </rPr>
      <t xml:space="preserve"> Unit of Measure [specify unit e.g. KG, MT]</t>
    </r>
  </si>
  <si>
    <t xml:space="preserve">The amount of marine insurance expressed per unit.  Marine Insurance [18]/Quantity [10.1]. Please use the formula provided. </t>
  </si>
  <si>
    <t>Local currency free on board price in local currency expressed per unit. FOB (local currency) [21]/Quantity [10.1]. Please use the formula provided</t>
  </si>
  <si>
    <t>The amount of packing expenses expressed per unit. Packing [22]/Quantity [10.1]. Please use the formula provided</t>
  </si>
  <si>
    <t xml:space="preserve">The amount of inland transportation expressed per unit.  Inland Transportation [23]/Quantity [10.1]. Please use the formula provided. </t>
  </si>
  <si>
    <t xml:space="preserve">The handling and other costs expressed per unit.  Handling &amp; other [24]/Quantity [10.1]. Please use the formula provided. </t>
  </si>
  <si>
    <t xml:space="preserve">The warranty expenses expressed per unit.  Warranty expenses [25]/Quantity [10.1]. Please use the formula provided. </t>
  </si>
  <si>
    <t xml:space="preserve">The amount of technical support expressed per unit.  Technical support [26]/Quantity [10.1]. Please use the formula provided. </t>
  </si>
  <si>
    <t xml:space="preserve">The commissions expressed per unit. Show a separate column for each type of commission.  Commission [27]/Quantity [10.1]. Please use the formula provided. </t>
  </si>
  <si>
    <t xml:space="preserve">Any other direct selling expenses expressed per unit. Show a separate column for each type of expense incurred. Other expense [28]/Quantity [10.1]. Please use the formula provided. </t>
  </si>
  <si>
    <t xml:space="preserve">The gross invoice expressed per unit. Gross Invoice Value [11]/Quantity [10.1]. Please use the formula provided </t>
  </si>
  <si>
    <t xml:space="preserve">The net invoice value expressed per unit. Net Invoice Value [15]/Quantity [10.1]. Please use the formula provided. </t>
  </si>
  <si>
    <t xml:space="preserve">The amount of packing expenses expressed per unit. Packing expenses [16]/Quantity [10.1]. Please use the formula provided. </t>
  </si>
  <si>
    <t xml:space="preserve">The amount of Inland Transport expressed per unit. Inland Transport [17]/Quantity [10.1]. Please use the formula provided. </t>
  </si>
  <si>
    <t xml:space="preserve">The amount of handling expenses expressed per unit. Handling &amp; other [18]/Quantity [10.1]. Please use the formula provided. </t>
  </si>
  <si>
    <t xml:space="preserve">The amount of warranty expenses expressed per unit. Warranty expenses [19]/Quantity [10.1]. Please use the formula provided. </t>
  </si>
  <si>
    <t xml:space="preserve">The amount of technical support expenses expressed per unit. Technical support [20]/Quantity [10.1]. Please use the formula provided. </t>
  </si>
  <si>
    <t xml:space="preserve">The amount of commissions expressed per unit. Commissions [21]/Quantity [10.1]. Please use the formula provided. </t>
  </si>
  <si>
    <t>Sales Quantity Unit of Measure [specify unit e.g. KG, MT]</t>
  </si>
  <si>
    <t>Size / dimensions</t>
  </si>
  <si>
    <t>Thickness (µm)</t>
  </si>
  <si>
    <t>Density (Kg/m3)</t>
  </si>
  <si>
    <t xml:space="preserve">Brightness </t>
  </si>
  <si>
    <t>Whiteness</t>
  </si>
  <si>
    <t xml:space="preserve">Density (Kg/m3) </t>
  </si>
  <si>
    <t>Weight in grams per square metre (GSM)</t>
  </si>
  <si>
    <t xml:space="preserve">The amount of ocean freight expressed per unit.  Ocean Freight [17]/Quantity [10]. Please use the formula provided. </t>
  </si>
  <si>
    <t>E.g. G-6.1 SG&amp;A listing</t>
  </si>
  <si>
    <t>Closing</t>
  </si>
  <si>
    <t>Opening</t>
  </si>
  <si>
    <t>Volume kilograms</t>
  </si>
  <si>
    <t>Finished goods sold</t>
  </si>
  <si>
    <t>New Production</t>
  </si>
  <si>
    <t>Finished Goods Inventory Volume (kilograms)</t>
  </si>
  <si>
    <t>Finished Goods Inventory Value (IDR)</t>
  </si>
  <si>
    <t>Table G-13.1 Production of like goods for the Indonesian domestic market</t>
  </si>
  <si>
    <t>Table G-13.2 Production of goods from the Australian market</t>
  </si>
  <si>
    <t>G-13 VOLUME AND INVENTORY</t>
  </si>
  <si>
    <t>G-4 COST TO MAKE (PULP PRODUCTION) - DOMESTIC LIKE GOODS SALES</t>
  </si>
  <si>
    <t>G-5 COST TO MAKE (WOOD CHIP PRODUCTION) - DOMESTIC SALES OF LIKE GOODS</t>
  </si>
  <si>
    <t>Total amount of relevant account (in the period)</t>
  </si>
  <si>
    <t>Add additional lines as required, e.g. if the cost item has been broken up into further detail, or if more than one accounting code or cost centre is required for each column title.</t>
  </si>
  <si>
    <t>At 'total amount for relevant account (review period)', provide the total amount from the relevant account as recorded in the accounting system.</t>
  </si>
  <si>
    <t>Woorkshet G-11.2 source data for worksheet 'G-11 Raw Material Purchases'</t>
  </si>
  <si>
    <t>This sheet will be used to trace the source of the information relating to your raw material purchases reported in 'G-11 Raw Material Purchases'.</t>
  </si>
  <si>
    <r>
      <t>Purchase Quantity Unit of Measure</t>
    </r>
    <r>
      <rPr>
        <sz val="10"/>
        <color rgb="FFFF0000"/>
        <rFont val="Arial"/>
        <family val="2"/>
      </rPr>
      <t xml:space="preserve">  [specify unit e.g. KG, MT]</t>
    </r>
  </si>
  <si>
    <r>
      <t>Sales quantity Unit</t>
    </r>
    <r>
      <rPr>
        <b/>
        <sz val="10"/>
        <color rgb="FFFF0000"/>
        <rFont val="Arial"/>
        <family val="2"/>
      </rPr>
      <t xml:space="preserve"> [specify unit e.g. KG, MT]</t>
    </r>
  </si>
  <si>
    <t>[4.1]</t>
  </si>
  <si>
    <t xml:space="preserve">[4.1]  </t>
  </si>
  <si>
    <t xml:space="preserve">[4.2]  </t>
  </si>
  <si>
    <t>Indicate sales quanity as stated on the commercial invoice.</t>
  </si>
  <si>
    <t>Indicate sales quanity unit of measures, e.g. kg, MT.</t>
  </si>
  <si>
    <t>Quantity shown on the invoice. If costs are based on a different quantity unit, add a column showing that quantity unit</t>
  </si>
  <si>
    <t>Specify sales quanity unit of measures e.g. KG, MT.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</si>
</sst>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7"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b/>
      <sz val="12"/>
      <color rgb="FF0000FF"/>
      <name val="Arial"/>
      <family val="2"/>
    </font>
    <font>
      <b/>
      <sz val="12"/>
      <color rgb="FFFF0000"/>
      <name val="Arial"/>
      <family val="2"/>
    </font>
    <font>
      <sz val="11"/>
      <color theme="1"/>
      <name val="Arial"/>
      <family val="2"/>
    </font>
    <font>
      <u/>
      <sz val="11"/>
      <color theme="1"/>
      <name val="Arial"/>
      <family val="2"/>
    </font>
    <font>
      <sz val="11"/>
      <color theme="0"/>
      <name val="Arial"/>
      <family val="2"/>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
      <patternFill patternType="solid">
        <fgColor theme="3" tint="0.79998168889431442"/>
        <bgColor indexed="64"/>
      </patternFill>
    </fill>
    <fill>
      <patternFill patternType="solid">
        <fgColor theme="1"/>
        <bgColor indexed="64"/>
      </patternFill>
    </fill>
    <fill>
      <patternFill patternType="solid">
        <fgColor theme="9"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s>
  <cellStyleXfs count="8">
    <xf numFmtId="0" fontId="0" fillId="0" borderId="0"/>
    <xf numFmtId="43" fontId="7" fillId="0" borderId="0" applyFont="0" applyFill="0" applyBorder="0" applyAlignment="0" applyProtection="0"/>
    <xf numFmtId="44"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252">
    <xf numFmtId="0" fontId="0" fillId="0" borderId="0" xfId="0"/>
    <xf numFmtId="0" fontId="0" fillId="0" borderId="0" xfId="0" applyAlignment="1">
      <alignment vertical="top" wrapText="1"/>
    </xf>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1" fillId="0" borderId="0" xfId="0" applyFont="1" applyAlignment="1">
      <alignment horizontal="righ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1" applyNumberFormat="1" applyFont="1"/>
    <xf numFmtId="0" fontId="3" fillId="0" borderId="0" xfId="0" applyNumberFormat="1" applyFont="1"/>
    <xf numFmtId="44" fontId="0" fillId="0" borderId="0" xfId="2" applyFont="1"/>
    <xf numFmtId="43" fontId="0" fillId="0" borderId="0" xfId="1" applyFont="1"/>
    <xf numFmtId="1" fontId="0" fillId="0" borderId="0" xfId="0" applyNumberFormat="1"/>
    <xf numFmtId="0" fontId="0" fillId="0" borderId="0" xfId="0" applyAlignment="1">
      <alignment horizontal="center" vertical="top"/>
    </xf>
    <xf numFmtId="0" fontId="1" fillId="0" borderId="0" xfId="0" applyFont="1" applyAlignment="1">
      <alignment horizontal="center"/>
    </xf>
    <xf numFmtId="0" fontId="1" fillId="0" borderId="0" xfId="0" applyFont="1" applyAlignment="1">
      <alignment horizontal="left" vertical="top" wrapText="1"/>
    </xf>
    <xf numFmtId="0" fontId="8" fillId="0" borderId="0" xfId="3"/>
    <xf numFmtId="0" fontId="0" fillId="0" borderId="0" xfId="0" applyFill="1" applyBorder="1"/>
    <xf numFmtId="0" fontId="5" fillId="0" borderId="0" xfId="5"/>
    <xf numFmtId="0" fontId="5" fillId="0" borderId="0" xfId="5" applyFont="1" applyFill="1" applyAlignment="1">
      <alignment horizontal="left"/>
    </xf>
    <xf numFmtId="0" fontId="5" fillId="0" borderId="0" xfId="5" applyFont="1" applyFill="1" applyAlignment="1">
      <alignment horizontal="right"/>
    </xf>
    <xf numFmtId="0" fontId="5" fillId="0" borderId="0" xfId="5" applyFont="1" applyAlignment="1">
      <alignment horizontal="left"/>
    </xf>
    <xf numFmtId="0" fontId="5" fillId="0" borderId="0" xfId="5" applyFont="1" applyAlignment="1">
      <alignment horizontal="right"/>
    </xf>
    <xf numFmtId="43" fontId="0" fillId="0" borderId="0" xfId="6" applyFont="1"/>
    <xf numFmtId="0" fontId="1" fillId="0" borderId="0" xfId="5" applyFont="1" applyFill="1" applyAlignment="1">
      <alignment horizontal="center"/>
    </xf>
    <xf numFmtId="0" fontId="1" fillId="3" borderId="1" xfId="5" applyFont="1" applyFill="1" applyBorder="1" applyAlignment="1">
      <alignment wrapText="1"/>
    </xf>
    <xf numFmtId="0" fontId="5" fillId="0" borderId="1" xfId="5" applyFont="1" applyBorder="1" applyAlignment="1">
      <alignment wrapText="1"/>
    </xf>
    <xf numFmtId="164" fontId="0" fillId="0" borderId="1" xfId="7" applyNumberFormat="1" applyFont="1" applyBorder="1"/>
    <xf numFmtId="0" fontId="1" fillId="0" borderId="1" xfId="5" applyFont="1" applyBorder="1"/>
    <xf numFmtId="43" fontId="0" fillId="0" borderId="1" xfId="6" applyFont="1" applyBorder="1"/>
    <xf numFmtId="0" fontId="4" fillId="0" borderId="0" xfId="5" applyFont="1" applyAlignment="1">
      <alignment horizontal="left"/>
    </xf>
    <xf numFmtId="0" fontId="3" fillId="0" borderId="0" xfId="5" applyFont="1" applyAlignment="1">
      <alignment horizontal="left"/>
    </xf>
    <xf numFmtId="0" fontId="2" fillId="0" borderId="0" xfId="5" applyFont="1" applyAlignment="1">
      <alignment horizontal="left"/>
    </xf>
    <xf numFmtId="0" fontId="2" fillId="0" borderId="0" xfId="3" applyFont="1" applyFill="1" applyAlignment="1">
      <alignment horizontal="left"/>
    </xf>
    <xf numFmtId="0" fontId="3" fillId="0" borderId="0" xfId="3" applyFont="1"/>
    <xf numFmtId="0" fontId="3" fillId="0" borderId="0" xfId="3" applyFont="1" applyAlignment="1">
      <alignment horizontal="left"/>
    </xf>
    <xf numFmtId="4" fontId="3" fillId="0" borderId="0" xfId="3" applyNumberFormat="1" applyFont="1" applyAlignment="1">
      <alignment horizontal="center"/>
    </xf>
    <xf numFmtId="0" fontId="4" fillId="0" borderId="0" xfId="3" applyFont="1" applyAlignment="1">
      <alignment horizontal="left"/>
    </xf>
    <xf numFmtId="0" fontId="5" fillId="0" borderId="0" xfId="3" applyFont="1" applyAlignment="1">
      <alignment horizontal="left"/>
    </xf>
    <xf numFmtId="0" fontId="5" fillId="0" borderId="0" xfId="3" applyFont="1"/>
    <xf numFmtId="0" fontId="10" fillId="0" borderId="0" xfId="0" applyFont="1"/>
    <xf numFmtId="0" fontId="1" fillId="0" borderId="0" xfId="3" applyFont="1" applyAlignment="1">
      <alignment horizontal="right"/>
    </xf>
    <xf numFmtId="0" fontId="1" fillId="0" borderId="0" xfId="0" applyFont="1" applyBorder="1" applyAlignment="1">
      <alignment horizontal="center"/>
    </xf>
    <xf numFmtId="0" fontId="11" fillId="0" borderId="0" xfId="0" applyFont="1" applyFill="1" applyAlignment="1">
      <alignment horizontal="center" vertical="top" wrapText="1"/>
    </xf>
    <xf numFmtId="0" fontId="5" fillId="0" borderId="0" xfId="0" applyFont="1" applyAlignment="1">
      <alignment horizontal="right" vertical="top" wrapText="1"/>
    </xf>
    <xf numFmtId="0" fontId="5" fillId="0" borderId="0" xfId="3" applyFont="1" applyBorder="1"/>
    <xf numFmtId="0" fontId="1" fillId="0" borderId="0" xfId="3"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6"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2" fillId="0" borderId="0" xfId="3" applyFont="1" applyBorder="1" applyAlignment="1">
      <alignment vertical="top" wrapText="1"/>
    </xf>
    <xf numFmtId="0" fontId="14" fillId="0" borderId="1" xfId="0" applyFont="1" applyBorder="1" applyAlignment="1">
      <alignment horizontal="left" vertical="center" wrapText="1"/>
    </xf>
    <xf numFmtId="0" fontId="1" fillId="0" borderId="1" xfId="0" applyFont="1" applyBorder="1" applyAlignment="1">
      <alignment horizontal="left" vertical="center" wrapText="1"/>
    </xf>
    <xf numFmtId="0" fontId="16" fillId="0" borderId="1" xfId="0" applyFont="1" applyBorder="1" applyAlignment="1">
      <alignment horizontal="right" vertical="center" wrapText="1" indent="2"/>
    </xf>
    <xf numFmtId="0" fontId="16" fillId="0" borderId="1" xfId="0" applyFont="1" applyBorder="1" applyAlignment="1">
      <alignment horizontal="left" vertical="center" wrapText="1"/>
    </xf>
    <xf numFmtId="0" fontId="17" fillId="0" borderId="1" xfId="0" applyFont="1" applyBorder="1" applyAlignment="1">
      <alignment horizontal="left" vertical="center" wrapText="1"/>
    </xf>
    <xf numFmtId="0" fontId="16" fillId="4" borderId="1" xfId="0" applyFont="1" applyFill="1" applyBorder="1" applyAlignment="1">
      <alignment horizontal="right" vertical="center" wrapText="1" indent="2"/>
    </xf>
    <xf numFmtId="0" fontId="16" fillId="4" borderId="1" xfId="0" applyFont="1" applyFill="1" applyBorder="1" applyAlignment="1">
      <alignment horizontal="left" vertical="center" wrapText="1"/>
    </xf>
    <xf numFmtId="0" fontId="18" fillId="0" borderId="0" xfId="0" applyFont="1" applyFill="1" applyBorder="1" applyAlignment="1">
      <alignment horizontal="left" vertical="center"/>
    </xf>
    <xf numFmtId="0" fontId="0" fillId="0" borderId="0" xfId="0" applyAlignment="1"/>
    <xf numFmtId="0" fontId="19" fillId="0" borderId="0" xfId="0" quotePrefix="1" applyFont="1" applyFill="1" applyBorder="1" applyAlignment="1">
      <alignment horizontal="left" vertical="center"/>
    </xf>
    <xf numFmtId="0" fontId="19" fillId="0" borderId="0" xfId="0" applyFont="1" applyFill="1" applyBorder="1" applyAlignment="1">
      <alignment horizontal="left" vertical="center"/>
    </xf>
    <xf numFmtId="0" fontId="17" fillId="4" borderId="1" xfId="0" applyFont="1" applyFill="1" applyBorder="1" applyAlignment="1">
      <alignment horizontal="left" vertical="center" wrapText="1"/>
    </xf>
    <xf numFmtId="0" fontId="12" fillId="0" borderId="3" xfId="3" applyFont="1" applyFill="1" applyBorder="1"/>
    <xf numFmtId="0" fontId="12" fillId="0" borderId="11" xfId="3" applyFont="1" applyFill="1" applyBorder="1"/>
    <xf numFmtId="43" fontId="13" fillId="5" borderId="16" xfId="6" applyFont="1" applyFill="1" applyBorder="1" applyAlignment="1">
      <alignment vertical="top"/>
    </xf>
    <xf numFmtId="43" fontId="13" fillId="5" borderId="7" xfId="6" applyFont="1" applyFill="1" applyBorder="1" applyAlignment="1">
      <alignment vertical="top"/>
    </xf>
    <xf numFmtId="43" fontId="13" fillId="5" borderId="27" xfId="6" applyFont="1" applyFill="1" applyBorder="1" applyAlignment="1">
      <alignment vertical="top"/>
    </xf>
    <xf numFmtId="43" fontId="13" fillId="5" borderId="2" xfId="6" applyFont="1" applyFill="1" applyBorder="1" applyAlignment="1">
      <alignment vertical="top"/>
    </xf>
    <xf numFmtId="0" fontId="13" fillId="5" borderId="8" xfId="3" applyFont="1" applyFill="1" applyBorder="1" applyAlignment="1">
      <alignment vertical="top"/>
    </xf>
    <xf numFmtId="0" fontId="13" fillId="5" borderId="28" xfId="3" applyFont="1" applyFill="1" applyBorder="1" applyAlignment="1">
      <alignment vertical="top"/>
    </xf>
    <xf numFmtId="0" fontId="13" fillId="5" borderId="10" xfId="3" applyFont="1" applyFill="1" applyBorder="1" applyAlignment="1">
      <alignment vertical="top"/>
    </xf>
    <xf numFmtId="0" fontId="13" fillId="5" borderId="9" xfId="3" applyFont="1" applyFill="1" applyBorder="1" applyAlignment="1">
      <alignment vertical="top"/>
    </xf>
    <xf numFmtId="0" fontId="13" fillId="0" borderId="0" xfId="3" applyFont="1"/>
    <xf numFmtId="0" fontId="13" fillId="5" borderId="12" xfId="3" applyFont="1" applyFill="1" applyBorder="1" applyAlignment="1">
      <alignment vertical="top"/>
    </xf>
    <xf numFmtId="0" fontId="13" fillId="5" borderId="4" xfId="3" applyFont="1" applyFill="1" applyBorder="1" applyAlignment="1">
      <alignment vertical="top"/>
    </xf>
    <xf numFmtId="0" fontId="13" fillId="5" borderId="5" xfId="3" applyFont="1" applyFill="1" applyBorder="1" applyAlignment="1">
      <alignment vertical="top"/>
    </xf>
    <xf numFmtId="0" fontId="13" fillId="5" borderId="6" xfId="3" applyFont="1" applyFill="1" applyBorder="1" applyAlignment="1">
      <alignment vertical="top"/>
    </xf>
    <xf numFmtId="0" fontId="13" fillId="5" borderId="7" xfId="3" applyFont="1" applyFill="1" applyBorder="1" applyAlignment="1">
      <alignment vertical="top"/>
    </xf>
    <xf numFmtId="0" fontId="20" fillId="0" borderId="0" xfId="3" applyFont="1"/>
    <xf numFmtId="0" fontId="12" fillId="0" borderId="22" xfId="3" applyFont="1" applyFill="1" applyBorder="1"/>
    <xf numFmtId="0" fontId="12" fillId="0" borderId="20" xfId="3" applyFont="1" applyFill="1" applyBorder="1"/>
    <xf numFmtId="0" fontId="13" fillId="0" borderId="7" xfId="3" applyFont="1" applyFill="1" applyBorder="1" applyAlignment="1">
      <alignment vertical="top"/>
    </xf>
    <xf numFmtId="43" fontId="13" fillId="2" borderId="21" xfId="1" applyFont="1" applyFill="1" applyBorder="1" applyAlignment="1">
      <alignment vertical="top"/>
    </xf>
    <xf numFmtId="43" fontId="13" fillId="4" borderId="20" xfId="1" applyFont="1" applyFill="1" applyBorder="1" applyAlignment="1">
      <alignment vertical="top"/>
    </xf>
    <xf numFmtId="0" fontId="13" fillId="0" borderId="5" xfId="3" quotePrefix="1" applyFont="1" applyFill="1" applyBorder="1" applyAlignment="1">
      <alignment vertical="top"/>
    </xf>
    <xf numFmtId="43" fontId="13" fillId="0" borderId="14" xfId="1" applyFont="1" applyFill="1" applyBorder="1" applyAlignment="1">
      <alignment vertical="top"/>
    </xf>
    <xf numFmtId="43" fontId="13" fillId="4" borderId="19" xfId="1" applyFont="1" applyFill="1" applyBorder="1" applyAlignment="1">
      <alignment vertical="top"/>
    </xf>
    <xf numFmtId="0" fontId="13" fillId="0" borderId="6" xfId="3" quotePrefix="1" applyFont="1" applyFill="1" applyBorder="1" applyAlignment="1">
      <alignment vertical="top"/>
    </xf>
    <xf numFmtId="43" fontId="13" fillId="0" borderId="25" xfId="1" applyFont="1" applyFill="1" applyBorder="1" applyAlignment="1">
      <alignment vertical="top"/>
    </xf>
    <xf numFmtId="0" fontId="13" fillId="0" borderId="23" xfId="3" applyFont="1" applyFill="1" applyBorder="1" applyAlignment="1">
      <alignment vertical="top"/>
    </xf>
    <xf numFmtId="43" fontId="13" fillId="2" borderId="26" xfId="1" applyFont="1" applyFill="1" applyBorder="1" applyAlignment="1">
      <alignment vertical="top"/>
    </xf>
    <xf numFmtId="43" fontId="13" fillId="4" borderId="23" xfId="1" applyFont="1" applyFill="1" applyBorder="1" applyAlignment="1">
      <alignment vertical="top"/>
    </xf>
    <xf numFmtId="43" fontId="13" fillId="2" borderId="13" xfId="1" applyFont="1" applyFill="1" applyBorder="1" applyAlignment="1">
      <alignment vertical="top"/>
    </xf>
    <xf numFmtId="43" fontId="13" fillId="0" borderId="0" xfId="1" applyFont="1" applyFill="1" applyBorder="1" applyAlignment="1">
      <alignment vertical="top"/>
    </xf>
    <xf numFmtId="0" fontId="13" fillId="0" borderId="6" xfId="3" quotePrefix="1" applyFont="1" applyBorder="1"/>
    <xf numFmtId="43" fontId="13" fillId="2" borderId="15" xfId="1" applyFont="1" applyFill="1" applyBorder="1" applyAlignment="1">
      <alignment vertical="top"/>
    </xf>
    <xf numFmtId="43" fontId="13" fillId="4" borderId="27" xfId="1" applyFont="1" applyFill="1" applyBorder="1" applyAlignment="1">
      <alignment vertical="top"/>
    </xf>
    <xf numFmtId="43" fontId="13" fillId="2" borderId="12" xfId="1" applyFont="1" applyFill="1" applyBorder="1" applyAlignment="1">
      <alignment vertical="top"/>
    </xf>
    <xf numFmtId="43" fontId="13" fillId="2" borderId="16" xfId="1" applyFont="1" applyFill="1" applyBorder="1" applyAlignment="1">
      <alignment vertical="top"/>
    </xf>
    <xf numFmtId="43" fontId="13" fillId="0" borderId="9" xfId="1" applyFont="1" applyFill="1" applyBorder="1" applyAlignment="1">
      <alignment vertical="top"/>
    </xf>
    <xf numFmtId="43" fontId="13" fillId="0" borderId="18" xfId="1" applyFont="1" applyFill="1" applyBorder="1" applyAlignment="1">
      <alignment vertical="top"/>
    </xf>
    <xf numFmtId="0" fontId="13" fillId="0" borderId="4" xfId="3" applyFont="1" applyFill="1" applyBorder="1" applyAlignment="1">
      <alignment vertical="top"/>
    </xf>
    <xf numFmtId="43" fontId="13" fillId="0" borderId="8" xfId="1" applyFont="1" applyFill="1" applyBorder="1" applyAlignment="1">
      <alignment vertical="top"/>
    </xf>
    <xf numFmtId="43" fontId="13" fillId="0" borderId="13"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3" fillId="0" borderId="12" xfId="1" applyFont="1" applyFill="1" applyBorder="1" applyAlignment="1">
      <alignment vertical="top"/>
    </xf>
    <xf numFmtId="43" fontId="13" fillId="0" borderId="16" xfId="1" applyFont="1" applyFill="1" applyBorder="1" applyAlignment="1">
      <alignment vertical="top"/>
    </xf>
    <xf numFmtId="43" fontId="13" fillId="2" borderId="10" xfId="1" applyFont="1" applyFill="1" applyBorder="1" applyAlignment="1">
      <alignment vertical="top"/>
    </xf>
    <xf numFmtId="43" fontId="13" fillId="2" borderId="17" xfId="1" applyFont="1" applyFill="1" applyBorder="1" applyAlignment="1">
      <alignment vertical="top"/>
    </xf>
    <xf numFmtId="43" fontId="13" fillId="2" borderId="9" xfId="1" applyFont="1" applyFill="1" applyBorder="1" applyAlignment="1">
      <alignment vertical="top"/>
    </xf>
    <xf numFmtId="43" fontId="13" fillId="2" borderId="18" xfId="1" applyFont="1" applyFill="1" applyBorder="1" applyAlignment="1">
      <alignment vertical="top"/>
    </xf>
    <xf numFmtId="0" fontId="12" fillId="0" borderId="0" xfId="3" applyFont="1"/>
    <xf numFmtId="0" fontId="13" fillId="2" borderId="0" xfId="3" applyFont="1" applyFill="1"/>
    <xf numFmtId="0" fontId="13" fillId="0" borderId="0" xfId="3" applyFont="1" applyFill="1"/>
    <xf numFmtId="0" fontId="13" fillId="0" borderId="0" xfId="3" applyFont="1" applyBorder="1"/>
    <xf numFmtId="0" fontId="14" fillId="0" borderId="0" xfId="0" applyFont="1" applyFill="1" applyBorder="1" applyAlignment="1">
      <alignment vertical="center"/>
    </xf>
    <xf numFmtId="0" fontId="16" fillId="0" borderId="0" xfId="0" applyFont="1" applyFill="1" applyBorder="1" applyAlignment="1">
      <alignment vertical="center"/>
    </xf>
    <xf numFmtId="0" fontId="16" fillId="0" borderId="0" xfId="0" quotePrefix="1" applyFont="1" applyFill="1" applyBorder="1" applyAlignment="1">
      <alignment horizontal="left" vertical="center"/>
    </xf>
    <xf numFmtId="0" fontId="16" fillId="0" borderId="0" xfId="0" applyFont="1" applyFill="1" applyBorder="1" applyAlignment="1">
      <alignment horizontal="left" vertical="center"/>
    </xf>
    <xf numFmtId="0" fontId="14" fillId="0" borderId="0" xfId="0" applyFont="1" applyFill="1" applyBorder="1" applyAlignment="1">
      <alignment horizontal="left" vertical="center"/>
    </xf>
    <xf numFmtId="0" fontId="5" fillId="0" borderId="0" xfId="0" applyFont="1" applyAlignment="1"/>
    <xf numFmtId="0" fontId="13" fillId="0" borderId="24" xfId="3" applyFont="1" applyFill="1" applyBorder="1" applyAlignment="1">
      <alignment vertical="top"/>
    </xf>
    <xf numFmtId="43" fontId="13" fillId="0" borderId="4" xfId="1" applyFont="1" applyFill="1" applyBorder="1" applyAlignment="1">
      <alignment vertical="top"/>
    </xf>
    <xf numFmtId="0" fontId="13" fillId="0" borderId="30" xfId="3" quotePrefix="1" applyFont="1" applyFill="1" applyBorder="1" applyAlignment="1">
      <alignment vertical="top"/>
    </xf>
    <xf numFmtId="43" fontId="13" fillId="0" borderId="29" xfId="1" applyFont="1" applyFill="1" applyBorder="1" applyAlignment="1">
      <alignment vertical="top"/>
    </xf>
    <xf numFmtId="0" fontId="13" fillId="0" borderId="17" xfId="3" quotePrefix="1" applyFont="1" applyFill="1" applyBorder="1" applyAlignment="1">
      <alignment vertical="top"/>
    </xf>
    <xf numFmtId="43" fontId="13" fillId="2" borderId="5" xfId="1" applyFont="1" applyFill="1" applyBorder="1" applyAlignment="1">
      <alignment vertical="top"/>
    </xf>
    <xf numFmtId="43" fontId="5" fillId="2" borderId="5" xfId="1" applyFont="1" applyFill="1" applyBorder="1" applyAlignment="1">
      <alignment vertical="top"/>
    </xf>
    <xf numFmtId="0" fontId="13" fillId="0" borderId="18" xfId="3" quotePrefix="1" applyFont="1" applyFill="1" applyBorder="1" applyAlignment="1">
      <alignment vertical="top"/>
    </xf>
    <xf numFmtId="43" fontId="5" fillId="2" borderId="6" xfId="1" applyFont="1" applyFill="1" applyBorder="1" applyAlignment="1">
      <alignment vertical="top"/>
    </xf>
    <xf numFmtId="0" fontId="21" fillId="0" borderId="0" xfId="3" applyFont="1"/>
    <xf numFmtId="43" fontId="13" fillId="0" borderId="15" xfId="1" applyFont="1" applyFill="1" applyBorder="1" applyAlignment="1">
      <alignment vertical="top"/>
    </xf>
    <xf numFmtId="0" fontId="13" fillId="0" borderId="19" xfId="3" applyFont="1" applyFill="1" applyBorder="1" applyAlignment="1">
      <alignment vertical="top"/>
    </xf>
    <xf numFmtId="43" fontId="13" fillId="2" borderId="0" xfId="1" applyFont="1" applyFill="1" applyBorder="1" applyAlignment="1">
      <alignment vertical="top"/>
    </xf>
    <xf numFmtId="43" fontId="13" fillId="4" borderId="2" xfId="1" applyFont="1" applyFill="1" applyBorder="1" applyAlignment="1">
      <alignment vertical="top"/>
    </xf>
    <xf numFmtId="43" fontId="13" fillId="2" borderId="8" xfId="1" applyFont="1" applyFill="1" applyBorder="1" applyAlignment="1">
      <alignment vertical="top"/>
    </xf>
    <xf numFmtId="0" fontId="12" fillId="6" borderId="1" xfId="3" applyFont="1" applyFill="1" applyBorder="1"/>
    <xf numFmtId="0" fontId="0" fillId="2" borderId="1" xfId="0" applyFill="1" applyBorder="1"/>
    <xf numFmtId="0" fontId="13" fillId="2" borderId="1" xfId="3" applyFont="1" applyFill="1" applyBorder="1" applyAlignment="1">
      <alignment vertical="top"/>
    </xf>
    <xf numFmtId="0" fontId="0" fillId="0" borderId="1" xfId="0" applyBorder="1"/>
    <xf numFmtId="0" fontId="0" fillId="4" borderId="1" xfId="0" applyFill="1" applyBorder="1"/>
    <xf numFmtId="0" fontId="0" fillId="2" borderId="0" xfId="0" applyFill="1"/>
    <xf numFmtId="0" fontId="0" fillId="7" borderId="0" xfId="0" applyFill="1"/>
    <xf numFmtId="0" fontId="12" fillId="6" borderId="1" xfId="3" applyFont="1" applyFill="1" applyBorder="1" applyAlignment="1">
      <alignment wrapText="1"/>
    </xf>
    <xf numFmtId="0" fontId="22" fillId="0" borderId="0" xfId="0" applyFont="1" applyFill="1"/>
    <xf numFmtId="0" fontId="22" fillId="0" borderId="0" xfId="0" applyFont="1"/>
    <xf numFmtId="0" fontId="1" fillId="8" borderId="0" xfId="0" applyFont="1" applyFill="1"/>
    <xf numFmtId="0" fontId="5" fillId="0" borderId="0" xfId="0" applyFont="1" applyFill="1" applyBorder="1"/>
    <xf numFmtId="0" fontId="12" fillId="6" borderId="1" xfId="3" applyFont="1" applyFill="1" applyBorder="1" applyAlignment="1">
      <alignment horizontal="center" wrapText="1"/>
    </xf>
    <xf numFmtId="0" fontId="0" fillId="0" borderId="1" xfId="0" applyBorder="1" applyAlignment="1">
      <alignment horizontal="center"/>
    </xf>
    <xf numFmtId="0" fontId="0" fillId="0" borderId="0" xfId="0" applyFill="1" applyAlignment="1">
      <alignment horizontal="center"/>
    </xf>
    <xf numFmtId="0" fontId="0" fillId="7" borderId="0" xfId="0" applyFill="1" applyAlignment="1">
      <alignment horizontal="center"/>
    </xf>
    <xf numFmtId="0" fontId="8" fillId="0" borderId="0" xfId="3" applyAlignment="1">
      <alignment horizontal="center"/>
    </xf>
    <xf numFmtId="0" fontId="5" fillId="0" borderId="0" xfId="3" applyFont="1" applyAlignment="1">
      <alignment horizontal="center"/>
    </xf>
    <xf numFmtId="0" fontId="12" fillId="0" borderId="0" xfId="3" applyFont="1" applyBorder="1" applyAlignment="1">
      <alignment horizontal="center" vertical="top" wrapText="1"/>
    </xf>
    <xf numFmtId="0" fontId="13" fillId="0" borderId="0" xfId="3" applyFont="1" applyBorder="1" applyAlignment="1">
      <alignment horizontal="center"/>
    </xf>
    <xf numFmtId="0" fontId="13" fillId="0" borderId="0" xfId="3" applyFont="1" applyAlignment="1">
      <alignment horizontal="center"/>
    </xf>
    <xf numFmtId="0" fontId="5" fillId="0" borderId="0" xfId="0" applyFont="1" applyAlignment="1">
      <alignment horizontal="center"/>
    </xf>
    <xf numFmtId="0" fontId="12" fillId="0" borderId="0" xfId="3" applyFont="1" applyFill="1" applyBorder="1" applyAlignment="1">
      <alignment horizontal="center" vertical="top" wrapText="1"/>
    </xf>
    <xf numFmtId="0" fontId="5" fillId="0" borderId="0" xfId="0" applyFont="1" applyBorder="1" applyAlignment="1">
      <alignment horizontal="center"/>
    </xf>
    <xf numFmtId="0" fontId="23" fillId="0" borderId="0" xfId="0" applyFont="1" applyAlignment="1">
      <alignment horizontal="left"/>
    </xf>
    <xf numFmtId="17" fontId="0" fillId="0" borderId="0" xfId="6" applyNumberFormat="1" applyFont="1"/>
    <xf numFmtId="165" fontId="0" fillId="0" borderId="0" xfId="6" applyNumberFormat="1" applyFont="1"/>
    <xf numFmtId="0" fontId="0" fillId="0" borderId="0" xfId="6" applyNumberFormat="1" applyFont="1" applyAlignment="1">
      <alignment vertical="top" wrapText="1"/>
    </xf>
    <xf numFmtId="17" fontId="0" fillId="0" borderId="0" xfId="6" applyNumberFormat="1" applyFont="1" applyAlignment="1">
      <alignment vertical="top" wrapText="1"/>
    </xf>
    <xf numFmtId="0" fontId="1" fillId="0" borderId="0" xfId="0" applyFont="1" applyAlignment="1">
      <alignment horizontal="center" vertical="center" wrapText="1"/>
    </xf>
    <xf numFmtId="0" fontId="5" fillId="0" borderId="0" xfId="0" applyFont="1" applyAlignment="1">
      <alignment vertical="center"/>
    </xf>
    <xf numFmtId="0" fontId="11" fillId="0" borderId="0" xfId="0" applyFont="1" applyFill="1" applyAlignment="1">
      <alignment horizontal="center"/>
    </xf>
    <xf numFmtId="0" fontId="11" fillId="0" borderId="0" xfId="0" applyFont="1" applyFill="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wrapText="1"/>
    </xf>
    <xf numFmtId="0" fontId="5" fillId="0" borderId="1" xfId="0" applyFont="1" applyFill="1" applyBorder="1" applyAlignment="1">
      <alignment horizontal="center"/>
    </xf>
    <xf numFmtId="0" fontId="5" fillId="0" borderId="1" xfId="0" applyFont="1" applyBorder="1" applyAlignment="1">
      <alignment horizontal="left" vertical="center" wrapText="1"/>
    </xf>
    <xf numFmtId="0" fontId="1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1" fillId="2" borderId="0" xfId="0" applyFont="1" applyFill="1" applyAlignment="1">
      <alignment horizontal="center" vertical="top" wrapText="1"/>
    </xf>
    <xf numFmtId="0" fontId="11" fillId="2" borderId="0" xfId="0" applyFont="1" applyFill="1" applyAlignment="1">
      <alignment horizontal="center"/>
    </xf>
    <xf numFmtId="43" fontId="0" fillId="2" borderId="0" xfId="1" applyFont="1" applyFill="1"/>
    <xf numFmtId="0" fontId="11" fillId="0" borderId="0" xfId="0" applyFont="1" applyFill="1" applyAlignment="1">
      <alignment horizontal="left" vertical="top"/>
    </xf>
    <xf numFmtId="0" fontId="1" fillId="0" borderId="0" xfId="0" applyFont="1" applyFill="1" applyAlignment="1">
      <alignment horizontal="left" vertical="top"/>
    </xf>
    <xf numFmtId="0" fontId="1" fillId="0" borderId="0" xfId="0" applyFont="1" applyFill="1" applyAlignment="1">
      <alignment horizontal="left" vertical="center" wrapText="1"/>
    </xf>
    <xf numFmtId="0" fontId="1" fillId="0" borderId="0" xfId="0" applyFont="1" applyFill="1" applyAlignment="1">
      <alignment horizontal="center" wrapText="1"/>
    </xf>
    <xf numFmtId="0" fontId="1" fillId="0" borderId="0" xfId="0" applyFont="1" applyFill="1" applyAlignment="1">
      <alignment horizontal="left" vertical="center"/>
    </xf>
    <xf numFmtId="0" fontId="5" fillId="0" borderId="1" xfId="0" applyFont="1" applyFill="1" applyBorder="1" applyAlignment="1">
      <alignment horizontal="left" vertical="top"/>
    </xf>
    <xf numFmtId="0" fontId="5" fillId="0" borderId="1" xfId="0" applyFont="1" applyFill="1" applyBorder="1" applyAlignment="1">
      <alignment horizontal="left" vertical="center" wrapText="1"/>
    </xf>
    <xf numFmtId="0" fontId="5" fillId="0" borderId="1" xfId="0" applyFont="1" applyFill="1" applyBorder="1" applyAlignment="1">
      <alignment horizontal="center" wrapText="1"/>
    </xf>
    <xf numFmtId="0" fontId="5"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24" fillId="0" borderId="0" xfId="0" applyFont="1"/>
    <xf numFmtId="0" fontId="24" fillId="0" borderId="35" xfId="6" applyNumberFormat="1" applyFont="1" applyBorder="1"/>
    <xf numFmtId="0" fontId="24" fillId="2" borderId="1" xfId="6" applyNumberFormat="1" applyFont="1" applyFill="1" applyBorder="1"/>
    <xf numFmtId="0" fontId="24" fillId="0" borderId="1" xfId="6" applyNumberFormat="1" applyFont="1" applyBorder="1"/>
    <xf numFmtId="0" fontId="12" fillId="2" borderId="1" xfId="3" applyFont="1" applyFill="1" applyBorder="1" applyAlignment="1">
      <alignment horizontal="center"/>
    </xf>
    <xf numFmtId="17" fontId="25" fillId="0" borderId="1" xfId="0" applyNumberFormat="1" applyFont="1" applyBorder="1" applyAlignment="1">
      <alignment horizontal="center"/>
    </xf>
    <xf numFmtId="0" fontId="26" fillId="7" borderId="0" xfId="0" applyFont="1" applyFill="1"/>
    <xf numFmtId="0" fontId="16" fillId="0" borderId="1" xfId="0" applyFont="1" applyFill="1" applyBorder="1" applyAlignment="1">
      <alignment vertical="center"/>
    </xf>
    <xf numFmtId="0" fontId="14" fillId="2" borderId="1" xfId="0" applyFont="1" applyFill="1" applyBorder="1" applyAlignment="1">
      <alignment vertical="center"/>
    </xf>
    <xf numFmtId="0" fontId="5" fillId="0" borderId="1" xfId="0" applyFont="1" applyBorder="1" applyAlignment="1">
      <alignment horizontal="center"/>
    </xf>
    <xf numFmtId="0" fontId="5" fillId="0" borderId="1" xfId="3" applyFont="1" applyBorder="1" applyAlignment="1">
      <alignment horizontal="left" vertical="center" wrapText="1"/>
    </xf>
    <xf numFmtId="0" fontId="13" fillId="0" borderId="1" xfId="3" applyFont="1" applyBorder="1" applyAlignment="1">
      <alignment horizontal="left" vertical="center" wrapText="1"/>
    </xf>
    <xf numFmtId="0" fontId="13" fillId="0" borderId="1" xfId="3" applyFont="1" applyFill="1" applyBorder="1" applyAlignment="1">
      <alignment horizontal="left" vertical="center" wrapText="1"/>
    </xf>
    <xf numFmtId="0" fontId="14" fillId="0" borderId="31" xfId="0" applyFont="1" applyBorder="1" applyAlignment="1">
      <alignment horizontal="left" vertical="top" wrapText="1"/>
    </xf>
    <xf numFmtId="0" fontId="14" fillId="0" borderId="34" xfId="0" applyFont="1" applyBorder="1" applyAlignment="1">
      <alignment horizontal="left" vertical="top" wrapText="1"/>
    </xf>
    <xf numFmtId="0" fontId="1" fillId="0" borderId="31" xfId="0" applyFont="1" applyBorder="1" applyAlignment="1">
      <alignment horizontal="left" vertical="center" wrapText="1"/>
    </xf>
    <xf numFmtId="0" fontId="14" fillId="0" borderId="34" xfId="0" applyFont="1" applyBorder="1" applyAlignment="1">
      <alignment horizontal="left"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31" xfId="0" applyFont="1" applyBorder="1" applyAlignment="1">
      <alignment horizontal="left" vertical="center" wrapText="1"/>
    </xf>
    <xf numFmtId="0" fontId="14" fillId="2" borderId="32"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24" fillId="6" borderId="26" xfId="0" applyFont="1" applyFill="1" applyBorder="1" applyAlignment="1">
      <alignment horizontal="center"/>
    </xf>
    <xf numFmtId="0" fontId="24" fillId="6" borderId="38" xfId="0" applyFont="1" applyFill="1" applyBorder="1" applyAlignment="1">
      <alignment horizontal="center"/>
    </xf>
    <xf numFmtId="0" fontId="24" fillId="6" borderId="37" xfId="0" applyFont="1" applyFill="1" applyBorder="1" applyAlignment="1">
      <alignment horizontal="center"/>
    </xf>
    <xf numFmtId="0" fontId="24" fillId="6" borderId="22" xfId="0" applyFont="1" applyFill="1" applyBorder="1" applyAlignment="1">
      <alignment horizontal="center"/>
    </xf>
    <xf numFmtId="0" fontId="24" fillId="6" borderId="36" xfId="0" applyFont="1" applyFill="1" applyBorder="1" applyAlignment="1">
      <alignment horizontal="center"/>
    </xf>
    <xf numFmtId="0" fontId="24" fillId="6" borderId="11" xfId="0" applyFont="1" applyFill="1" applyBorder="1" applyAlignment="1">
      <alignment horizontal="center"/>
    </xf>
  </cellXfs>
  <cellStyles count="8">
    <cellStyle name="Comma" xfId="1" builtinId="3"/>
    <cellStyle name="Comma 2" xfId="4"/>
    <cellStyle name="Comma 3" xfId="6"/>
    <cellStyle name="Currency" xfId="2" builtinId="4"/>
    <cellStyle name="Normal" xfId="0" builtinId="0"/>
    <cellStyle name="Normal 2" xfId="3"/>
    <cellStyle name="Normal 3" xfId="5"/>
    <cellStyle name="Percent 2" xfId="7"/>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58"/>
  <sheetViews>
    <sheetView showZeros="0" tabSelected="1" zoomScale="70" zoomScaleNormal="70" workbookViewId="0">
      <selection activeCell="M17" sqref="M17"/>
    </sheetView>
  </sheetViews>
  <sheetFormatPr defaultRowHeight="12.75" x14ac:dyDescent="0.2"/>
  <cols>
    <col min="1" max="1" width="20.7109375" style="10" customWidth="1"/>
    <col min="2" max="5" width="10.7109375" customWidth="1"/>
    <col min="6" max="12" width="16" customWidth="1"/>
    <col min="13" max="19" width="10.7109375" customWidth="1"/>
    <col min="20" max="20" width="12.140625" customWidth="1"/>
    <col min="21" max="21" width="15.42578125" customWidth="1"/>
    <col min="22" max="23" width="10.7109375" customWidth="1"/>
    <col min="24" max="24" width="11.7109375" bestFit="1" customWidth="1"/>
    <col min="25" max="33" width="10.7109375" customWidth="1"/>
    <col min="34" max="34" width="11.28515625" bestFit="1" customWidth="1"/>
    <col min="35" max="35" width="13.42578125" customWidth="1"/>
    <col min="36" max="36" width="10.7109375" customWidth="1"/>
    <col min="37" max="37" width="12.85546875" bestFit="1" customWidth="1"/>
    <col min="38" max="38" width="15.140625" bestFit="1" customWidth="1"/>
    <col min="39" max="51" width="10.7109375" customWidth="1"/>
    <col min="52" max="52" width="12.140625" customWidth="1"/>
  </cols>
  <sheetData>
    <row r="1" spans="1:52" s="2" customFormat="1" ht="18" x14ac:dyDescent="0.25">
      <c r="A1" s="6" t="s">
        <v>0</v>
      </c>
    </row>
    <row r="2" spans="1:52" s="2" customFormat="1" ht="18" x14ac:dyDescent="0.25">
      <c r="A2" s="7"/>
      <c r="B2" s="4"/>
      <c r="C2" s="4"/>
      <c r="D2" s="4"/>
      <c r="E2" s="4"/>
      <c r="F2" s="4"/>
      <c r="G2" s="4"/>
      <c r="H2" s="4"/>
      <c r="I2" s="4"/>
      <c r="J2" s="4"/>
      <c r="K2" s="4"/>
      <c r="L2" s="4"/>
      <c r="M2" s="4"/>
      <c r="O2" s="26"/>
      <c r="P2" s="27"/>
      <c r="Q2" s="27"/>
      <c r="R2" s="27"/>
      <c r="S2" s="27"/>
      <c r="T2" s="27"/>
      <c r="U2" s="27"/>
      <c r="V2" s="27"/>
    </row>
    <row r="3" spans="1:52" s="2" customFormat="1" ht="18" x14ac:dyDescent="0.25">
      <c r="A3" s="8" t="s">
        <v>469</v>
      </c>
      <c r="O3" s="27"/>
      <c r="P3" s="27"/>
      <c r="Q3" s="27"/>
      <c r="R3" s="27"/>
      <c r="S3" s="27"/>
      <c r="T3" s="27"/>
      <c r="U3" s="27"/>
      <c r="V3" s="27"/>
    </row>
    <row r="4" spans="1:52" s="2" customFormat="1" ht="18" x14ac:dyDescent="0.25">
      <c r="A4" s="8"/>
    </row>
    <row r="5" spans="1:52" s="23" customFormat="1" ht="85.5" customHeight="1" x14ac:dyDescent="0.2">
      <c r="A5" s="21" t="s">
        <v>78</v>
      </c>
      <c r="B5" s="22" t="s">
        <v>79</v>
      </c>
      <c r="C5" s="61" t="s">
        <v>417</v>
      </c>
      <c r="D5" s="61" t="s">
        <v>418</v>
      </c>
      <c r="E5" s="208" t="s">
        <v>231</v>
      </c>
      <c r="F5" s="198" t="s">
        <v>420</v>
      </c>
      <c r="G5" s="198" t="s">
        <v>470</v>
      </c>
      <c r="H5" s="198" t="s">
        <v>422</v>
      </c>
      <c r="I5" s="198" t="s">
        <v>423</v>
      </c>
      <c r="J5" s="198" t="s">
        <v>424</v>
      </c>
      <c r="K5" s="198" t="s">
        <v>425</v>
      </c>
      <c r="L5" s="5" t="s">
        <v>426</v>
      </c>
      <c r="M5" s="22" t="s">
        <v>81</v>
      </c>
      <c r="N5" s="22" t="s">
        <v>82</v>
      </c>
      <c r="O5" s="22" t="s">
        <v>83</v>
      </c>
      <c r="P5" s="22" t="s">
        <v>100</v>
      </c>
      <c r="Q5" s="22" t="s">
        <v>84</v>
      </c>
      <c r="R5" s="22" t="s">
        <v>85</v>
      </c>
      <c r="S5" s="22" t="s">
        <v>109</v>
      </c>
      <c r="T5" s="22" t="s">
        <v>483</v>
      </c>
      <c r="U5" s="22" t="s">
        <v>485</v>
      </c>
      <c r="V5" s="22" t="s">
        <v>75</v>
      </c>
      <c r="W5" s="22" t="s">
        <v>86</v>
      </c>
      <c r="X5" s="22" t="s">
        <v>106</v>
      </c>
      <c r="Y5" s="22" t="s">
        <v>73</v>
      </c>
      <c r="Z5" s="22" t="s">
        <v>74</v>
      </c>
      <c r="AA5" s="22" t="s">
        <v>87</v>
      </c>
      <c r="AB5" s="22" t="s">
        <v>89</v>
      </c>
      <c r="AC5" s="22" t="s">
        <v>107</v>
      </c>
      <c r="AD5" s="22" t="s">
        <v>90</v>
      </c>
      <c r="AE5" s="22" t="s">
        <v>128</v>
      </c>
      <c r="AF5" s="22" t="s">
        <v>91</v>
      </c>
      <c r="AG5" s="22" t="s">
        <v>129</v>
      </c>
      <c r="AH5" s="22" t="s">
        <v>92</v>
      </c>
      <c r="AI5" s="22" t="s">
        <v>108</v>
      </c>
      <c r="AJ5" s="22" t="s">
        <v>88</v>
      </c>
      <c r="AK5" s="22" t="s">
        <v>132</v>
      </c>
      <c r="AL5" s="22" t="s">
        <v>133</v>
      </c>
      <c r="AM5" s="22" t="s">
        <v>333</v>
      </c>
      <c r="AN5" s="22" t="s">
        <v>114</v>
      </c>
      <c r="AO5" s="22" t="s">
        <v>76</v>
      </c>
      <c r="AP5" s="22" t="s">
        <v>115</v>
      </c>
      <c r="AQ5" s="22" t="s">
        <v>77</v>
      </c>
      <c r="AR5" s="22" t="s">
        <v>116</v>
      </c>
      <c r="AS5" s="22" t="s">
        <v>93</v>
      </c>
      <c r="AT5" s="22" t="s">
        <v>117</v>
      </c>
      <c r="AU5" s="22" t="s">
        <v>94</v>
      </c>
      <c r="AV5" s="22" t="s">
        <v>118</v>
      </c>
      <c r="AW5" s="22" t="s">
        <v>119</v>
      </c>
      <c r="AX5" s="22" t="s">
        <v>120</v>
      </c>
      <c r="AY5" s="22" t="s">
        <v>95</v>
      </c>
      <c r="AZ5" s="22" t="s">
        <v>256</v>
      </c>
    </row>
    <row r="6" spans="1:52" s="19" customFormat="1" ht="25.5" x14ac:dyDescent="0.2">
      <c r="A6" s="19" t="s">
        <v>47</v>
      </c>
      <c r="B6" s="19" t="s">
        <v>48</v>
      </c>
      <c r="C6" s="200" t="s">
        <v>233</v>
      </c>
      <c r="D6" s="200" t="s">
        <v>233</v>
      </c>
      <c r="E6" s="209" t="s">
        <v>232</v>
      </c>
      <c r="F6" s="19" t="s">
        <v>49</v>
      </c>
      <c r="G6" s="203" t="s">
        <v>471</v>
      </c>
      <c r="H6" s="203" t="s">
        <v>472</v>
      </c>
      <c r="I6" s="203" t="s">
        <v>473</v>
      </c>
      <c r="J6" s="203" t="s">
        <v>474</v>
      </c>
      <c r="K6" s="203" t="s">
        <v>475</v>
      </c>
      <c r="L6" s="203" t="s">
        <v>476</v>
      </c>
      <c r="O6" s="19" t="s">
        <v>51</v>
      </c>
      <c r="Q6" s="19" t="s">
        <v>52</v>
      </c>
      <c r="R6" s="19" t="s">
        <v>53</v>
      </c>
      <c r="S6" s="19" t="s">
        <v>54</v>
      </c>
      <c r="T6" s="19" t="s">
        <v>454</v>
      </c>
      <c r="U6" s="19" t="s">
        <v>455</v>
      </c>
      <c r="V6" s="19" t="s">
        <v>56</v>
      </c>
      <c r="W6" s="19" t="s">
        <v>57</v>
      </c>
      <c r="X6" s="19" t="s">
        <v>125</v>
      </c>
      <c r="Y6" s="19" t="s">
        <v>58</v>
      </c>
      <c r="Z6" s="19" t="s">
        <v>59</v>
      </c>
      <c r="AA6" s="19" t="s">
        <v>60</v>
      </c>
      <c r="AB6" s="19" t="s">
        <v>61</v>
      </c>
      <c r="AC6" s="19" t="s">
        <v>110</v>
      </c>
      <c r="AD6" s="19" t="s">
        <v>62</v>
      </c>
      <c r="AE6" s="19" t="s">
        <v>104</v>
      </c>
      <c r="AF6" s="19" t="s">
        <v>63</v>
      </c>
      <c r="AG6" s="19" t="s">
        <v>130</v>
      </c>
      <c r="AH6" s="19" t="s">
        <v>64</v>
      </c>
      <c r="AI6" s="19" t="s">
        <v>131</v>
      </c>
      <c r="AJ6" s="19" t="s">
        <v>65</v>
      </c>
      <c r="AK6" s="19" t="s">
        <v>66</v>
      </c>
      <c r="AL6" s="19" t="s">
        <v>142</v>
      </c>
      <c r="AM6" s="19" t="s">
        <v>67</v>
      </c>
      <c r="AN6" s="19" t="s">
        <v>135</v>
      </c>
      <c r="AO6" s="19" t="s">
        <v>68</v>
      </c>
      <c r="AP6" s="19" t="s">
        <v>113</v>
      </c>
      <c r="AQ6" s="19" t="s">
        <v>69</v>
      </c>
      <c r="AR6" s="19" t="s">
        <v>112</v>
      </c>
      <c r="AS6" s="19" t="s">
        <v>70</v>
      </c>
      <c r="AT6" s="19" t="s">
        <v>124</v>
      </c>
      <c r="AU6" s="19" t="s">
        <v>71</v>
      </c>
      <c r="AV6" s="19" t="s">
        <v>123</v>
      </c>
      <c r="AW6" s="19" t="s">
        <v>72</v>
      </c>
      <c r="AX6" s="19" t="s">
        <v>122</v>
      </c>
      <c r="AY6" s="19" t="s">
        <v>101</v>
      </c>
      <c r="AZ6" s="19" t="s">
        <v>121</v>
      </c>
    </row>
    <row r="7" spans="1:52" x14ac:dyDescent="0.2">
      <c r="A7" s="9"/>
      <c r="E7" t="str">
        <f>CONCATENATE(C7,"-",D7)</f>
        <v>-</v>
      </c>
      <c r="F7" s="199"/>
      <c r="G7" s="199"/>
      <c r="H7" s="199"/>
      <c r="I7" s="199"/>
      <c r="J7" s="199"/>
      <c r="K7" s="199"/>
      <c r="L7" s="199"/>
      <c r="N7" s="24"/>
      <c r="O7" s="24"/>
      <c r="P7" s="25">
        <f>VALUE(ROUNDUP(MONTH(O7)/12*4,0)*3&amp;"/"&amp;YEAR(O7))</f>
        <v>61</v>
      </c>
      <c r="S7" s="30"/>
      <c r="T7" s="210"/>
      <c r="U7" s="29"/>
      <c r="W7" s="28"/>
      <c r="X7" s="28" t="e">
        <f>W7/T7</f>
        <v>#DIV/0!</v>
      </c>
      <c r="Y7" s="28"/>
      <c r="Z7" s="28"/>
      <c r="AA7" s="28"/>
      <c r="AB7" s="28">
        <f>W7-Y7-Z7+AA7</f>
        <v>0</v>
      </c>
      <c r="AC7" s="28" t="e">
        <f>AB7/T7</f>
        <v>#DIV/0!</v>
      </c>
      <c r="AD7" s="28"/>
      <c r="AE7" s="28" t="e">
        <f>AD7/T7</f>
        <v>#DIV/0!</v>
      </c>
      <c r="AF7" s="28"/>
      <c r="AG7" s="28" t="e">
        <f>AF7/T7</f>
        <v>#DIV/0!</v>
      </c>
      <c r="AH7" s="28">
        <f>AB7-AD7-AF7</f>
        <v>0</v>
      </c>
      <c r="AI7" s="28" t="e">
        <f>AH7/T7</f>
        <v>#DIV/0!</v>
      </c>
      <c r="AJ7" s="28"/>
      <c r="AK7" s="28"/>
      <c r="AL7" s="28" t="e">
        <f>AK7/T7</f>
        <v>#DIV/0!</v>
      </c>
      <c r="AM7" s="28"/>
      <c r="AN7" s="28" t="e">
        <f>AM7/T7</f>
        <v>#DIV/0!</v>
      </c>
      <c r="AO7" s="28"/>
      <c r="AP7" s="28" t="e">
        <f>AO7/T7</f>
        <v>#DIV/0!</v>
      </c>
      <c r="AQ7" s="28"/>
      <c r="AR7" s="28" t="e">
        <f>AQ7/T7</f>
        <v>#DIV/0!</v>
      </c>
      <c r="AS7" s="28"/>
      <c r="AT7" s="28" t="e">
        <f>AS7/T7</f>
        <v>#DIV/0!</v>
      </c>
      <c r="AU7" s="28"/>
      <c r="AV7" s="28" t="e">
        <f>AU7/T7</f>
        <v>#DIV/0!</v>
      </c>
      <c r="AW7" s="28"/>
      <c r="AX7" s="28" t="e">
        <f>AW7/T7</f>
        <v>#DIV/0!</v>
      </c>
      <c r="AY7" s="28"/>
      <c r="AZ7" s="28" t="e">
        <f>AY7/T7</f>
        <v>#DIV/0!</v>
      </c>
    </row>
    <row r="8" spans="1:52" x14ac:dyDescent="0.2">
      <c r="A8" s="9"/>
    </row>
    <row r="9" spans="1:52" x14ac:dyDescent="0.2">
      <c r="A9" s="11" t="s">
        <v>1</v>
      </c>
      <c r="B9" s="13" t="s">
        <v>31</v>
      </c>
      <c r="C9" s="13"/>
      <c r="D9" s="13"/>
      <c r="E9" s="12"/>
      <c r="F9" s="13"/>
      <c r="G9" s="13"/>
      <c r="H9" s="13"/>
      <c r="I9" s="13"/>
      <c r="J9" s="12"/>
    </row>
    <row r="10" spans="1:52" s="18" customFormat="1" x14ac:dyDescent="0.2">
      <c r="A10" s="16" t="s">
        <v>2</v>
      </c>
      <c r="B10" s="17" t="s">
        <v>158</v>
      </c>
      <c r="C10" s="17"/>
      <c r="D10" s="17"/>
      <c r="E10" s="20"/>
      <c r="F10" s="17"/>
      <c r="G10" s="17"/>
      <c r="H10" s="17"/>
      <c r="I10" s="17"/>
      <c r="J10" s="20"/>
    </row>
    <row r="11" spans="1:52" s="18" customFormat="1" x14ac:dyDescent="0.2">
      <c r="A11" s="11" t="s">
        <v>233</v>
      </c>
      <c r="B11" s="13" t="s">
        <v>245</v>
      </c>
      <c r="C11" s="17"/>
      <c r="D11" s="17"/>
      <c r="E11" s="20"/>
      <c r="F11" s="17"/>
      <c r="G11" s="17"/>
      <c r="H11" s="17"/>
      <c r="I11" s="17"/>
      <c r="J11" s="20"/>
    </row>
    <row r="12" spans="1:52" s="18" customFormat="1" x14ac:dyDescent="0.2">
      <c r="A12" s="11" t="s">
        <v>232</v>
      </c>
      <c r="B12" s="13" t="s">
        <v>234</v>
      </c>
      <c r="C12" s="17"/>
      <c r="D12" s="17"/>
      <c r="E12" s="20"/>
      <c r="F12" s="17"/>
      <c r="G12" s="17"/>
      <c r="H12" s="17"/>
      <c r="I12" s="17"/>
      <c r="J12" s="20"/>
    </row>
    <row r="13" spans="1:52" s="18" customFormat="1" x14ac:dyDescent="0.2">
      <c r="A13" s="16" t="s">
        <v>4</v>
      </c>
      <c r="B13" s="17" t="s">
        <v>27</v>
      </c>
      <c r="C13" s="17"/>
      <c r="D13" s="17"/>
      <c r="E13" s="20"/>
      <c r="F13" s="17"/>
      <c r="G13" s="17"/>
      <c r="H13" s="17"/>
      <c r="I13" s="17"/>
      <c r="J13" s="20"/>
    </row>
    <row r="14" spans="1:52" s="18" customFormat="1" x14ac:dyDescent="0.2">
      <c r="A14" s="16" t="s">
        <v>477</v>
      </c>
      <c r="B14" s="17" t="s">
        <v>435</v>
      </c>
      <c r="C14" s="17"/>
      <c r="D14" s="17"/>
      <c r="E14" s="20"/>
      <c r="F14" s="17"/>
      <c r="G14" s="17"/>
      <c r="H14" s="17"/>
      <c r="I14" s="17"/>
      <c r="J14" s="20"/>
    </row>
    <row r="15" spans="1:52" s="18" customFormat="1" x14ac:dyDescent="0.2">
      <c r="A15" s="16" t="s">
        <v>472</v>
      </c>
      <c r="B15" s="17" t="s">
        <v>436</v>
      </c>
      <c r="C15" s="17"/>
      <c r="D15" s="17"/>
      <c r="E15" s="20"/>
      <c r="F15" s="17"/>
      <c r="G15" s="17"/>
      <c r="H15" s="17"/>
      <c r="I15" s="17"/>
      <c r="J15" s="20"/>
    </row>
    <row r="16" spans="1:52" s="18" customFormat="1" x14ac:dyDescent="0.2">
      <c r="A16" s="16" t="s">
        <v>473</v>
      </c>
      <c r="B16" s="17" t="s">
        <v>437</v>
      </c>
      <c r="C16" s="17"/>
      <c r="D16" s="17"/>
      <c r="E16" s="20"/>
      <c r="F16" s="17"/>
      <c r="G16" s="17"/>
      <c r="H16" s="17"/>
      <c r="I16" s="17"/>
      <c r="J16" s="20"/>
    </row>
    <row r="17" spans="1:10" s="18" customFormat="1" x14ac:dyDescent="0.2">
      <c r="A17" s="16" t="s">
        <v>474</v>
      </c>
      <c r="B17" s="17" t="s">
        <v>438</v>
      </c>
      <c r="C17" s="17"/>
      <c r="D17" s="17"/>
      <c r="E17" s="20"/>
      <c r="F17" s="17"/>
      <c r="G17" s="17"/>
      <c r="H17" s="17"/>
      <c r="I17" s="17"/>
      <c r="J17" s="20"/>
    </row>
    <row r="18" spans="1:10" s="18" customFormat="1" x14ac:dyDescent="0.2">
      <c r="A18" s="16" t="s">
        <v>478</v>
      </c>
      <c r="B18" s="17" t="s">
        <v>439</v>
      </c>
      <c r="C18" s="17"/>
      <c r="D18" s="17"/>
      <c r="F18" s="17"/>
      <c r="G18" s="17"/>
      <c r="H18" s="17"/>
      <c r="I18" s="17"/>
      <c r="J18" s="20"/>
    </row>
    <row r="19" spans="1:10" s="18" customFormat="1" x14ac:dyDescent="0.2">
      <c r="A19" s="16" t="s">
        <v>479</v>
      </c>
      <c r="B19" s="17" t="s">
        <v>440</v>
      </c>
      <c r="C19" s="17"/>
      <c r="D19" s="17"/>
      <c r="F19" s="17"/>
      <c r="G19" s="17"/>
      <c r="H19" s="17"/>
      <c r="I19" s="17"/>
      <c r="J19" s="20"/>
    </row>
    <row r="20" spans="1:10" s="18" customFormat="1" x14ac:dyDescent="0.2">
      <c r="A20" s="16" t="s">
        <v>6</v>
      </c>
      <c r="B20" s="17" t="s">
        <v>28</v>
      </c>
      <c r="C20" s="17"/>
      <c r="D20" s="17"/>
      <c r="F20" s="17"/>
      <c r="G20" s="17"/>
      <c r="H20" s="17"/>
      <c r="I20" s="17"/>
      <c r="J20" s="20"/>
    </row>
    <row r="21" spans="1:10" s="18" customFormat="1" x14ac:dyDescent="0.2">
      <c r="A21" s="16" t="s">
        <v>7</v>
      </c>
      <c r="B21" s="17" t="s">
        <v>161</v>
      </c>
      <c r="C21" s="17"/>
      <c r="D21" s="17"/>
      <c r="F21" s="17"/>
      <c r="G21" s="17"/>
      <c r="H21" s="17"/>
      <c r="I21" s="17"/>
      <c r="J21" s="20"/>
    </row>
    <row r="22" spans="1:10" s="18" customFormat="1" x14ac:dyDescent="0.2">
      <c r="A22" s="16" t="s">
        <v>8</v>
      </c>
      <c r="B22" s="17" t="s">
        <v>32</v>
      </c>
      <c r="C22" s="17"/>
      <c r="D22" s="17"/>
      <c r="F22" s="17"/>
      <c r="G22" s="17"/>
      <c r="H22" s="17"/>
      <c r="I22" s="17"/>
    </row>
    <row r="23" spans="1:10" s="18" customFormat="1" x14ac:dyDescent="0.2">
      <c r="A23" s="16" t="s">
        <v>9</v>
      </c>
      <c r="B23" s="17" t="s">
        <v>143</v>
      </c>
      <c r="C23" s="17"/>
      <c r="D23" s="17"/>
      <c r="F23" s="17"/>
      <c r="G23" s="17"/>
      <c r="H23" s="17"/>
      <c r="I23" s="17"/>
    </row>
    <row r="24" spans="1:10" s="18" customFormat="1" x14ac:dyDescent="0.2">
      <c r="A24" s="16" t="s">
        <v>454</v>
      </c>
      <c r="B24" s="17" t="s">
        <v>537</v>
      </c>
      <c r="C24" s="17"/>
      <c r="D24" s="17"/>
      <c r="F24" s="17"/>
      <c r="G24" s="17"/>
      <c r="H24" s="17"/>
      <c r="I24" s="17"/>
    </row>
    <row r="25" spans="1:10" s="18" customFormat="1" x14ac:dyDescent="0.2">
      <c r="A25" s="16" t="s">
        <v>455</v>
      </c>
      <c r="B25" s="17" t="s">
        <v>538</v>
      </c>
      <c r="C25" s="17"/>
      <c r="D25" s="17"/>
      <c r="F25" s="17"/>
      <c r="G25" s="17"/>
      <c r="H25" s="17"/>
      <c r="I25" s="17"/>
    </row>
    <row r="26" spans="1:10" s="18" customFormat="1" x14ac:dyDescent="0.2">
      <c r="A26" s="16" t="s">
        <v>10</v>
      </c>
      <c r="B26" s="17" t="s">
        <v>33</v>
      </c>
      <c r="C26" s="17"/>
      <c r="D26" s="17"/>
      <c r="F26" s="17"/>
      <c r="G26" s="17"/>
      <c r="H26" s="17"/>
      <c r="I26" s="17"/>
    </row>
    <row r="27" spans="1:10" s="18" customFormat="1" x14ac:dyDescent="0.2">
      <c r="A27" s="16" t="s">
        <v>11</v>
      </c>
      <c r="B27" s="17" t="s">
        <v>29</v>
      </c>
      <c r="C27" s="17"/>
      <c r="D27" s="17"/>
      <c r="F27" s="17"/>
      <c r="G27" s="17"/>
      <c r="H27" s="17"/>
      <c r="I27" s="17"/>
    </row>
    <row r="28" spans="1:10" s="18" customFormat="1" x14ac:dyDescent="0.2">
      <c r="A28" s="16" t="s">
        <v>126</v>
      </c>
      <c r="B28" s="17" t="s">
        <v>140</v>
      </c>
      <c r="C28" s="17"/>
      <c r="D28" s="17"/>
      <c r="F28" s="17"/>
      <c r="G28" s="17"/>
      <c r="H28" s="17"/>
      <c r="I28" s="17"/>
    </row>
    <row r="29" spans="1:10" s="18" customFormat="1" x14ac:dyDescent="0.2">
      <c r="A29" s="16" t="s">
        <v>12</v>
      </c>
      <c r="B29" s="17" t="s">
        <v>30</v>
      </c>
      <c r="C29" s="17"/>
      <c r="D29" s="17"/>
      <c r="F29" s="17"/>
      <c r="G29" s="17"/>
      <c r="H29" s="17"/>
      <c r="I29" s="17"/>
    </row>
    <row r="30" spans="1:10" s="18" customFormat="1" x14ac:dyDescent="0.2">
      <c r="A30" s="16" t="s">
        <v>13</v>
      </c>
      <c r="B30" s="17" t="s">
        <v>240</v>
      </c>
      <c r="C30" s="17"/>
      <c r="D30" s="17"/>
      <c r="F30" s="17"/>
      <c r="G30" s="17"/>
      <c r="H30" s="17"/>
      <c r="I30" s="17"/>
    </row>
    <row r="31" spans="1:10" s="18" customFormat="1" x14ac:dyDescent="0.2">
      <c r="A31" s="16" t="s">
        <v>14</v>
      </c>
      <c r="B31" s="17" t="s">
        <v>480</v>
      </c>
      <c r="C31" s="17"/>
      <c r="D31" s="17"/>
      <c r="F31" s="17"/>
      <c r="G31" s="17"/>
      <c r="H31" s="17"/>
      <c r="I31" s="17"/>
    </row>
    <row r="32" spans="1:10" s="18" customFormat="1" x14ac:dyDescent="0.2">
      <c r="A32" s="16" t="s">
        <v>15</v>
      </c>
      <c r="B32" s="17" t="s">
        <v>481</v>
      </c>
      <c r="C32" s="17"/>
      <c r="D32" s="17"/>
      <c r="F32" s="17"/>
      <c r="G32" s="17"/>
      <c r="H32" s="17"/>
      <c r="I32" s="17"/>
    </row>
    <row r="33" spans="1:12" s="18" customFormat="1" x14ac:dyDescent="0.2">
      <c r="A33" s="16" t="s">
        <v>111</v>
      </c>
      <c r="B33" s="17" t="s">
        <v>139</v>
      </c>
      <c r="C33" s="17"/>
      <c r="D33" s="17"/>
      <c r="F33" s="17"/>
      <c r="G33" s="17"/>
      <c r="H33" s="17"/>
      <c r="I33" s="17"/>
    </row>
    <row r="34" spans="1:12" s="18" customFormat="1" x14ac:dyDescent="0.2">
      <c r="A34" s="16" t="s">
        <v>16</v>
      </c>
      <c r="B34" s="17" t="s">
        <v>45</v>
      </c>
      <c r="C34" s="17"/>
      <c r="D34" s="17"/>
      <c r="F34" s="17"/>
      <c r="G34" s="17"/>
      <c r="H34" s="17"/>
      <c r="I34" s="17"/>
    </row>
    <row r="35" spans="1:12" s="18" customFormat="1" x14ac:dyDescent="0.2">
      <c r="A35" s="16" t="s">
        <v>144</v>
      </c>
      <c r="B35" s="17" t="s">
        <v>511</v>
      </c>
      <c r="C35" s="17"/>
      <c r="D35" s="17"/>
      <c r="F35" s="17"/>
      <c r="G35" s="17"/>
      <c r="H35" s="17"/>
      <c r="I35" s="17"/>
    </row>
    <row r="36" spans="1:12" s="18" customFormat="1" x14ac:dyDescent="0.2">
      <c r="A36" s="16" t="s">
        <v>17</v>
      </c>
      <c r="B36" s="17" t="s">
        <v>251</v>
      </c>
      <c r="C36" s="17"/>
      <c r="D36" s="17"/>
      <c r="F36" s="17"/>
      <c r="G36" s="17"/>
      <c r="H36" s="17"/>
      <c r="I36" s="17"/>
    </row>
    <row r="37" spans="1:12" s="18" customFormat="1" x14ac:dyDescent="0.2">
      <c r="A37" s="16" t="s">
        <v>145</v>
      </c>
      <c r="B37" s="17" t="s">
        <v>486</v>
      </c>
      <c r="C37" s="17"/>
      <c r="D37" s="17"/>
      <c r="F37" s="17"/>
      <c r="G37" s="17"/>
      <c r="H37" s="17"/>
      <c r="I37" s="17"/>
    </row>
    <row r="38" spans="1:12" x14ac:dyDescent="0.2">
      <c r="A38" s="16" t="s">
        <v>18</v>
      </c>
      <c r="B38" s="17" t="s">
        <v>127</v>
      </c>
      <c r="C38" s="17"/>
      <c r="D38" s="17"/>
      <c r="F38" s="17"/>
      <c r="G38" s="17"/>
      <c r="H38" s="17"/>
      <c r="I38" s="17"/>
      <c r="J38" s="18"/>
      <c r="K38" s="18"/>
      <c r="L38" s="18"/>
    </row>
    <row r="39" spans="1:12" s="18" customFormat="1" x14ac:dyDescent="0.2">
      <c r="A39" s="16" t="s">
        <v>146</v>
      </c>
      <c r="B39" s="17" t="s">
        <v>154</v>
      </c>
      <c r="C39" s="13"/>
      <c r="D39" s="13"/>
      <c r="F39" s="17"/>
      <c r="G39" s="17"/>
      <c r="H39" s="17"/>
      <c r="I39" s="17"/>
    </row>
    <row r="40" spans="1:12" x14ac:dyDescent="0.2">
      <c r="A40" s="16" t="s">
        <v>19</v>
      </c>
      <c r="B40" s="17" t="s">
        <v>162</v>
      </c>
      <c r="C40" s="17"/>
      <c r="D40" s="17"/>
      <c r="F40" s="17"/>
      <c r="G40" s="17"/>
      <c r="H40" s="17"/>
      <c r="I40" s="17"/>
      <c r="J40" s="18"/>
      <c r="K40" s="18"/>
      <c r="L40" s="18"/>
    </row>
    <row r="41" spans="1:12" x14ac:dyDescent="0.2">
      <c r="A41" s="16" t="s">
        <v>20</v>
      </c>
      <c r="B41" s="17" t="s">
        <v>137</v>
      </c>
      <c r="C41" s="13"/>
      <c r="D41" s="13"/>
      <c r="F41" s="17"/>
      <c r="G41" s="17"/>
      <c r="H41" s="17"/>
      <c r="I41" s="17"/>
      <c r="J41" s="18"/>
      <c r="K41" s="18"/>
      <c r="L41" s="18"/>
    </row>
    <row r="42" spans="1:12" x14ac:dyDescent="0.2">
      <c r="A42" s="16" t="s">
        <v>147</v>
      </c>
      <c r="B42" s="17" t="s">
        <v>487</v>
      </c>
      <c r="C42" s="17"/>
      <c r="D42" s="17"/>
      <c r="F42" s="17"/>
      <c r="G42" s="17"/>
      <c r="H42" s="17"/>
      <c r="I42" s="17"/>
    </row>
    <row r="43" spans="1:12" x14ac:dyDescent="0.2">
      <c r="A43" s="16" t="s">
        <v>21</v>
      </c>
      <c r="B43" s="13" t="s">
        <v>482</v>
      </c>
      <c r="C43" s="13"/>
      <c r="D43" s="13"/>
      <c r="F43" s="13"/>
      <c r="G43" s="13"/>
      <c r="H43" s="13"/>
      <c r="I43" s="13"/>
      <c r="J43" s="18"/>
      <c r="K43" s="18"/>
      <c r="L43" s="18"/>
    </row>
    <row r="44" spans="1:12" x14ac:dyDescent="0.2">
      <c r="A44" s="16" t="s">
        <v>141</v>
      </c>
      <c r="B44" s="17" t="s">
        <v>488</v>
      </c>
      <c r="C44" s="13"/>
      <c r="D44" s="13"/>
      <c r="F44" s="17"/>
      <c r="G44" s="17"/>
      <c r="H44" s="17"/>
      <c r="I44" s="17"/>
    </row>
    <row r="45" spans="1:12" x14ac:dyDescent="0.2">
      <c r="A45" s="16" t="s">
        <v>22</v>
      </c>
      <c r="B45" s="13" t="s">
        <v>34</v>
      </c>
      <c r="C45" s="17"/>
      <c r="D45" s="17"/>
      <c r="F45" s="13"/>
      <c r="G45" s="13"/>
      <c r="H45" s="13"/>
      <c r="I45" s="13"/>
    </row>
    <row r="46" spans="1:12" x14ac:dyDescent="0.2">
      <c r="A46" s="16" t="s">
        <v>148</v>
      </c>
      <c r="B46" s="17" t="s">
        <v>489</v>
      </c>
      <c r="C46" s="13"/>
      <c r="D46" s="13"/>
      <c r="F46" s="17"/>
      <c r="G46" s="17"/>
      <c r="H46" s="17"/>
      <c r="I46" s="17"/>
    </row>
    <row r="47" spans="1:12" x14ac:dyDescent="0.2">
      <c r="A47" s="16" t="s">
        <v>23</v>
      </c>
      <c r="B47" s="13" t="s">
        <v>155</v>
      </c>
      <c r="C47" s="17"/>
      <c r="D47" s="17"/>
      <c r="F47" s="13"/>
      <c r="G47" s="13"/>
      <c r="H47" s="13"/>
      <c r="I47" s="13"/>
    </row>
    <row r="48" spans="1:12" x14ac:dyDescent="0.2">
      <c r="A48" s="16"/>
      <c r="B48" s="13" t="s">
        <v>35</v>
      </c>
      <c r="C48" s="13"/>
      <c r="D48" s="13"/>
      <c r="F48" s="13"/>
      <c r="G48" s="13"/>
      <c r="H48" s="13"/>
      <c r="I48" s="13"/>
    </row>
    <row r="49" spans="1:9" x14ac:dyDescent="0.2">
      <c r="A49" s="16" t="s">
        <v>149</v>
      </c>
      <c r="B49" s="17" t="s">
        <v>490</v>
      </c>
      <c r="C49" s="17"/>
      <c r="D49" s="17"/>
      <c r="F49" s="17"/>
      <c r="G49" s="17"/>
      <c r="H49" s="17"/>
      <c r="I49" s="17"/>
    </row>
    <row r="50" spans="1:9" x14ac:dyDescent="0.2">
      <c r="A50" s="16" t="s">
        <v>24</v>
      </c>
      <c r="B50" s="13" t="s">
        <v>36</v>
      </c>
      <c r="C50" s="13"/>
      <c r="D50" s="13"/>
      <c r="F50" s="13"/>
      <c r="G50" s="13"/>
      <c r="H50" s="13"/>
      <c r="I50" s="13"/>
    </row>
    <row r="51" spans="1:9" x14ac:dyDescent="0.2">
      <c r="A51" s="16" t="s">
        <v>150</v>
      </c>
      <c r="B51" s="17" t="s">
        <v>491</v>
      </c>
      <c r="C51" s="13"/>
      <c r="D51" s="13"/>
      <c r="F51" s="17"/>
      <c r="G51" s="17"/>
      <c r="H51" s="17"/>
      <c r="I51" s="17"/>
    </row>
    <row r="52" spans="1:9" x14ac:dyDescent="0.2">
      <c r="A52" s="16" t="s">
        <v>25</v>
      </c>
      <c r="B52" s="13" t="s">
        <v>37</v>
      </c>
      <c r="C52" s="17"/>
      <c r="D52" s="17"/>
      <c r="F52" s="13"/>
      <c r="G52" s="13"/>
      <c r="H52" s="13"/>
      <c r="I52" s="13"/>
    </row>
    <row r="53" spans="1:9" x14ac:dyDescent="0.2">
      <c r="A53" s="16" t="s">
        <v>151</v>
      </c>
      <c r="B53" s="17" t="s">
        <v>492</v>
      </c>
      <c r="C53" s="13"/>
      <c r="D53" s="13"/>
      <c r="F53" s="17"/>
      <c r="G53" s="17"/>
      <c r="H53" s="17"/>
      <c r="I53" s="17"/>
    </row>
    <row r="54" spans="1:9" x14ac:dyDescent="0.2">
      <c r="A54" s="16" t="s">
        <v>26</v>
      </c>
      <c r="B54" s="13" t="s">
        <v>38</v>
      </c>
      <c r="C54" s="17"/>
      <c r="D54" s="17"/>
      <c r="F54" s="13"/>
      <c r="G54" s="13"/>
      <c r="H54" s="13"/>
      <c r="I54" s="13"/>
    </row>
    <row r="55" spans="1:9" x14ac:dyDescent="0.2">
      <c r="A55" s="16"/>
      <c r="B55" s="13" t="s">
        <v>39</v>
      </c>
      <c r="F55" s="13"/>
      <c r="G55" s="13"/>
      <c r="H55" s="13"/>
      <c r="I55" s="13"/>
    </row>
    <row r="56" spans="1:9" x14ac:dyDescent="0.2">
      <c r="A56" s="16" t="s">
        <v>152</v>
      </c>
      <c r="B56" s="17" t="s">
        <v>493</v>
      </c>
      <c r="F56" s="17"/>
      <c r="G56" s="17"/>
      <c r="H56" s="17"/>
      <c r="I56" s="17"/>
    </row>
    <row r="57" spans="1:9" x14ac:dyDescent="0.2">
      <c r="A57" s="16" t="s">
        <v>102</v>
      </c>
      <c r="B57" s="13" t="s">
        <v>255</v>
      </c>
      <c r="F57" s="13"/>
      <c r="G57" s="13"/>
      <c r="H57" s="13"/>
      <c r="I57" s="13"/>
    </row>
    <row r="58" spans="1:9" x14ac:dyDescent="0.2">
      <c r="A58" s="16" t="s">
        <v>153</v>
      </c>
      <c r="B58" s="17" t="s">
        <v>494</v>
      </c>
      <c r="F58" s="17"/>
      <c r="G58" s="17"/>
      <c r="H58" s="17"/>
      <c r="I58"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0"/>
  <sheetViews>
    <sheetView showZeros="0" zoomScale="85" zoomScaleNormal="85" workbookViewId="0">
      <selection activeCell="I17" sqref="I17"/>
    </sheetView>
  </sheetViews>
  <sheetFormatPr defaultRowHeight="12.75" x14ac:dyDescent="0.2"/>
  <cols>
    <col min="1" max="1" width="20.7109375" customWidth="1"/>
    <col min="2" max="8" width="10.7109375" customWidth="1"/>
  </cols>
  <sheetData>
    <row r="1" spans="1:11" s="2" customFormat="1" ht="18" x14ac:dyDescent="0.25">
      <c r="A1" s="6" t="s">
        <v>0</v>
      </c>
    </row>
    <row r="2" spans="1:11" s="2" customFormat="1" ht="18" x14ac:dyDescent="0.25">
      <c r="A2" s="7"/>
      <c r="B2" s="4"/>
      <c r="C2" s="4"/>
      <c r="D2" s="4"/>
      <c r="E2" s="4"/>
    </row>
    <row r="3" spans="1:11" s="2" customFormat="1" ht="18" x14ac:dyDescent="0.25">
      <c r="A3" s="8" t="s">
        <v>337</v>
      </c>
    </row>
    <row r="4" spans="1:11" s="2" customFormat="1" ht="18" x14ac:dyDescent="0.25">
      <c r="A4" s="8"/>
    </row>
    <row r="5" spans="1:11" s="31" customFormat="1" ht="76.5" x14ac:dyDescent="0.2">
      <c r="A5" s="33" t="s">
        <v>172</v>
      </c>
      <c r="B5" s="5" t="s">
        <v>171</v>
      </c>
      <c r="C5" s="5" t="s">
        <v>79</v>
      </c>
      <c r="D5" s="5" t="s">
        <v>483</v>
      </c>
      <c r="E5" s="198" t="s">
        <v>531</v>
      </c>
      <c r="F5" s="5" t="s">
        <v>170</v>
      </c>
      <c r="G5" s="5" t="s">
        <v>75</v>
      </c>
      <c r="H5" s="5" t="s">
        <v>169</v>
      </c>
      <c r="I5" s="5" t="s">
        <v>85</v>
      </c>
    </row>
    <row r="6" spans="1:11" x14ac:dyDescent="0.2">
      <c r="A6" s="32" t="s">
        <v>47</v>
      </c>
      <c r="B6" s="32" t="s">
        <v>48</v>
      </c>
      <c r="C6" s="32" t="s">
        <v>46</v>
      </c>
      <c r="D6" s="32" t="s">
        <v>49</v>
      </c>
      <c r="E6" s="32" t="s">
        <v>532</v>
      </c>
      <c r="F6" s="32" t="s">
        <v>50</v>
      </c>
      <c r="G6" s="32" t="s">
        <v>51</v>
      </c>
      <c r="H6" s="32" t="s">
        <v>52</v>
      </c>
      <c r="I6" s="32" t="s">
        <v>53</v>
      </c>
    </row>
    <row r="7" spans="1:11" x14ac:dyDescent="0.2">
      <c r="A7" s="32"/>
      <c r="B7" s="32"/>
      <c r="C7" s="32"/>
      <c r="D7" s="32"/>
      <c r="E7" s="32"/>
      <c r="F7" s="32"/>
      <c r="G7" s="32"/>
      <c r="H7" s="32"/>
      <c r="I7" s="32"/>
      <c r="J7" s="32"/>
      <c r="K7" s="32"/>
    </row>
    <row r="8" spans="1:11" x14ac:dyDescent="0.2">
      <c r="A8" s="32"/>
      <c r="B8" s="32"/>
      <c r="C8" s="32"/>
      <c r="D8" s="32"/>
      <c r="E8" s="32"/>
      <c r="F8" s="32"/>
      <c r="G8" s="32"/>
      <c r="H8" s="32"/>
      <c r="I8" s="32"/>
      <c r="J8" s="32"/>
      <c r="K8" s="32"/>
    </row>
    <row r="9" spans="1:11" x14ac:dyDescent="0.2">
      <c r="A9" s="32"/>
      <c r="B9" s="32"/>
      <c r="C9" s="32"/>
      <c r="D9" s="32"/>
      <c r="E9" s="32"/>
      <c r="F9" s="32"/>
      <c r="G9" s="32"/>
      <c r="H9" s="32"/>
      <c r="I9" s="32"/>
      <c r="J9" s="32"/>
      <c r="K9" s="32"/>
    </row>
    <row r="10" spans="1:11" x14ac:dyDescent="0.2">
      <c r="A10" s="11" t="s">
        <v>1</v>
      </c>
      <c r="B10" s="13" t="s">
        <v>267</v>
      </c>
      <c r="C10" s="12"/>
    </row>
    <row r="11" spans="1:11" x14ac:dyDescent="0.2">
      <c r="A11" s="11" t="s">
        <v>2</v>
      </c>
      <c r="B11" s="13" t="s">
        <v>269</v>
      </c>
      <c r="C11" s="12"/>
    </row>
    <row r="12" spans="1:11" x14ac:dyDescent="0.2">
      <c r="A12" s="11" t="s">
        <v>3</v>
      </c>
      <c r="B12" s="13" t="s">
        <v>168</v>
      </c>
      <c r="C12" s="12"/>
    </row>
    <row r="13" spans="1:11" x14ac:dyDescent="0.2">
      <c r="A13" s="11" t="s">
        <v>533</v>
      </c>
      <c r="B13" s="13" t="s">
        <v>535</v>
      </c>
      <c r="C13" s="12"/>
    </row>
    <row r="14" spans="1:11" x14ac:dyDescent="0.2">
      <c r="A14" s="11" t="s">
        <v>534</v>
      </c>
      <c r="B14" s="13" t="s">
        <v>536</v>
      </c>
      <c r="C14" s="12"/>
    </row>
    <row r="15" spans="1:11" x14ac:dyDescent="0.2">
      <c r="A15" s="11" t="s">
        <v>5</v>
      </c>
      <c r="B15" s="13" t="s">
        <v>268</v>
      </c>
      <c r="C15" s="12"/>
    </row>
    <row r="16" spans="1:11" x14ac:dyDescent="0.2">
      <c r="A16" s="11" t="s">
        <v>6</v>
      </c>
      <c r="B16" s="13" t="s">
        <v>167</v>
      </c>
      <c r="C16" s="12"/>
    </row>
    <row r="17" spans="1:2" x14ac:dyDescent="0.2">
      <c r="A17" s="11" t="s">
        <v>7</v>
      </c>
      <c r="B17" t="s">
        <v>166</v>
      </c>
    </row>
    <row r="18" spans="1:2" x14ac:dyDescent="0.2">
      <c r="A18" s="11" t="s">
        <v>8</v>
      </c>
      <c r="B18" t="s">
        <v>165</v>
      </c>
    </row>
    <row r="19" spans="1:2" x14ac:dyDescent="0.2">
      <c r="A19" s="11"/>
    </row>
    <row r="20" spans="1:2" x14ac:dyDescent="0.2">
      <c r="A20" s="11"/>
      <c r="B20"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election activeCell="H9" sqref="H9"/>
    </sheetView>
  </sheetViews>
  <sheetFormatPr defaultRowHeight="12.75" x14ac:dyDescent="0.2"/>
  <cols>
    <col min="1" max="1" width="9" customWidth="1"/>
    <col min="2" max="2" width="27.5703125" customWidth="1"/>
    <col min="3" max="3" width="17.140625" customWidth="1"/>
    <col min="4" max="4" width="17.42578125" customWidth="1"/>
  </cols>
  <sheetData>
    <row r="1" spans="1:4" ht="18" x14ac:dyDescent="0.25">
      <c r="A1" s="6" t="s">
        <v>0</v>
      </c>
    </row>
    <row r="2" spans="1:4" ht="18" x14ac:dyDescent="0.25">
      <c r="A2" s="2"/>
    </row>
    <row r="3" spans="1:4" ht="18" x14ac:dyDescent="0.25">
      <c r="A3" s="8" t="s">
        <v>313</v>
      </c>
    </row>
    <row r="4" spans="1:4" ht="18" x14ac:dyDescent="0.25">
      <c r="A4" s="2"/>
    </row>
    <row r="5" spans="1:4" x14ac:dyDescent="0.2">
      <c r="A5" s="235" t="s">
        <v>286</v>
      </c>
      <c r="B5" s="237" t="s">
        <v>287</v>
      </c>
      <c r="C5" s="239" t="s">
        <v>288</v>
      </c>
      <c r="D5" s="240"/>
    </row>
    <row r="6" spans="1:4" ht="24" x14ac:dyDescent="0.2">
      <c r="A6" s="236"/>
      <c r="B6" s="238"/>
      <c r="C6" s="78" t="s">
        <v>289</v>
      </c>
      <c r="D6" s="79" t="s">
        <v>290</v>
      </c>
    </row>
    <row r="7" spans="1:4" x14ac:dyDescent="0.2">
      <c r="A7" s="80" t="s">
        <v>47</v>
      </c>
      <c r="B7" s="81" t="s">
        <v>172</v>
      </c>
      <c r="C7" s="81"/>
      <c r="D7" s="82"/>
    </row>
    <row r="8" spans="1:4" x14ac:dyDescent="0.2">
      <c r="A8" s="80" t="s">
        <v>48</v>
      </c>
      <c r="B8" s="81" t="s">
        <v>171</v>
      </c>
      <c r="C8" s="81"/>
      <c r="D8" s="82"/>
    </row>
    <row r="9" spans="1:4" x14ac:dyDescent="0.2">
      <c r="A9" s="80" t="s">
        <v>46</v>
      </c>
      <c r="B9" s="81" t="s">
        <v>79</v>
      </c>
      <c r="C9" s="81"/>
      <c r="D9" s="82"/>
    </row>
    <row r="10" spans="1:4" x14ac:dyDescent="0.2">
      <c r="A10" s="80" t="s">
        <v>49</v>
      </c>
      <c r="B10" s="81" t="s">
        <v>291</v>
      </c>
      <c r="C10" s="81"/>
      <c r="D10" s="82"/>
    </row>
    <row r="11" spans="1:4" ht="25.5" x14ac:dyDescent="0.2">
      <c r="A11" s="83"/>
      <c r="B11" s="84" t="s">
        <v>292</v>
      </c>
      <c r="C11" s="84"/>
      <c r="D11" s="89"/>
    </row>
    <row r="12" spans="1:4" x14ac:dyDescent="0.2">
      <c r="A12" s="80" t="s">
        <v>50</v>
      </c>
      <c r="B12" s="81" t="s">
        <v>170</v>
      </c>
      <c r="C12" s="81"/>
      <c r="D12" s="82"/>
    </row>
    <row r="13" spans="1:4" x14ac:dyDescent="0.2">
      <c r="A13" s="80" t="s">
        <v>51</v>
      </c>
      <c r="B13" s="81" t="s">
        <v>75</v>
      </c>
      <c r="C13" s="81"/>
      <c r="D13" s="82"/>
    </row>
    <row r="14" spans="1:4" x14ac:dyDescent="0.2">
      <c r="A14" s="80" t="s">
        <v>52</v>
      </c>
      <c r="B14" s="81" t="s">
        <v>169</v>
      </c>
      <c r="C14" s="81"/>
      <c r="D14" s="82"/>
    </row>
    <row r="15" spans="1:4" x14ac:dyDescent="0.2">
      <c r="A15" s="80" t="s">
        <v>53</v>
      </c>
      <c r="B15" s="81" t="s">
        <v>85</v>
      </c>
      <c r="C15" s="81"/>
      <c r="D15" s="82"/>
    </row>
    <row r="16" spans="1:4" s="12" customFormat="1" x14ac:dyDescent="0.2"/>
    <row r="17" spans="1:1" s="12" customFormat="1" x14ac:dyDescent="0.2">
      <c r="A17" s="152" t="s">
        <v>202</v>
      </c>
    </row>
    <row r="18" spans="1:1" s="12" customFormat="1" x14ac:dyDescent="0.2">
      <c r="A18" s="150" t="s">
        <v>311</v>
      </c>
    </row>
    <row r="19" spans="1:1" s="12" customFormat="1" x14ac:dyDescent="0.2">
      <c r="A19" s="150" t="s">
        <v>304</v>
      </c>
    </row>
    <row r="20" spans="1:1" s="12" customFormat="1" x14ac:dyDescent="0.2">
      <c r="A20" s="150" t="s">
        <v>305</v>
      </c>
    </row>
    <row r="21" spans="1:1" s="12" customFormat="1" x14ac:dyDescent="0.2">
      <c r="A21" s="151" t="s">
        <v>306</v>
      </c>
    </row>
    <row r="22" spans="1:1" s="12" customFormat="1" x14ac:dyDescent="0.2"/>
    <row r="23" spans="1:1" s="12" customFormat="1" x14ac:dyDescent="0.2"/>
  </sheetData>
  <mergeCells count="3">
    <mergeCell ref="A5:A6"/>
    <mergeCell ref="B5:B6"/>
    <mergeCell ref="C5:D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0"/>
  <sheetViews>
    <sheetView showZeros="0" zoomScaleNormal="100" workbookViewId="0">
      <selection activeCell="X33" sqref="X33"/>
    </sheetView>
  </sheetViews>
  <sheetFormatPr defaultRowHeight="12.75" x14ac:dyDescent="0.2"/>
  <cols>
    <col min="1" max="4" width="12.5703125" customWidth="1"/>
    <col min="5" max="5" width="13.42578125" customWidth="1"/>
    <col min="6" max="8" width="12.5703125" customWidth="1"/>
    <col min="9" max="9" width="11.140625" customWidth="1"/>
    <col min="11" max="12" width="12.5703125" customWidth="1"/>
    <col min="17" max="17" width="15" customWidth="1"/>
    <col min="20" max="20" width="11.28515625" customWidth="1"/>
    <col min="21" max="21" width="12.28515625" customWidth="1"/>
  </cols>
  <sheetData>
    <row r="1" spans="1:23" s="2" customFormat="1" ht="18" x14ac:dyDescent="0.25">
      <c r="A1" s="6" t="s">
        <v>0</v>
      </c>
    </row>
    <row r="2" spans="1:23" s="2" customFormat="1" ht="18" x14ac:dyDescent="0.25">
      <c r="A2" s="7"/>
      <c r="B2" s="4"/>
      <c r="C2" s="4"/>
    </row>
    <row r="3" spans="1:23" s="2" customFormat="1" ht="18" x14ac:dyDescent="0.25">
      <c r="A3" s="8" t="s">
        <v>416</v>
      </c>
    </row>
    <row r="4" spans="1:23" s="2" customFormat="1" ht="18" x14ac:dyDescent="0.25">
      <c r="A4" s="8"/>
    </row>
    <row r="5" spans="1:23" s="5" customFormat="1" ht="89.25" x14ac:dyDescent="0.2">
      <c r="A5" s="201" t="s">
        <v>417</v>
      </c>
      <c r="B5" s="201" t="s">
        <v>418</v>
      </c>
      <c r="C5" s="202" t="s">
        <v>419</v>
      </c>
      <c r="D5" s="198" t="s">
        <v>420</v>
      </c>
      <c r="E5" s="198" t="s">
        <v>421</v>
      </c>
      <c r="F5" s="198" t="s">
        <v>422</v>
      </c>
      <c r="G5" s="198" t="s">
        <v>423</v>
      </c>
      <c r="H5" s="198" t="s">
        <v>424</v>
      </c>
      <c r="I5" s="198" t="s">
        <v>425</v>
      </c>
      <c r="J5" s="198" t="s">
        <v>426</v>
      </c>
      <c r="K5" s="198" t="s">
        <v>100</v>
      </c>
      <c r="L5" s="198" t="s">
        <v>427</v>
      </c>
      <c r="M5" s="198" t="s">
        <v>391</v>
      </c>
      <c r="N5" s="198" t="s">
        <v>238</v>
      </c>
      <c r="O5" s="198" t="s">
        <v>445</v>
      </c>
      <c r="P5" s="198" t="s">
        <v>446</v>
      </c>
      <c r="Q5" s="198" t="s">
        <v>447</v>
      </c>
      <c r="R5" s="198" t="s">
        <v>95</v>
      </c>
      <c r="S5" s="198" t="s">
        <v>453</v>
      </c>
      <c r="T5" s="198" t="s">
        <v>44</v>
      </c>
      <c r="U5" s="198" t="s">
        <v>319</v>
      </c>
      <c r="V5" s="198" t="s">
        <v>442</v>
      </c>
      <c r="W5" s="198" t="s">
        <v>97</v>
      </c>
    </row>
    <row r="6" spans="1:23" s="1" customFormat="1" x14ac:dyDescent="0.2">
      <c r="A6" s="200" t="s">
        <v>235</v>
      </c>
      <c r="B6" s="200" t="s">
        <v>235</v>
      </c>
      <c r="C6" s="19" t="s">
        <v>236</v>
      </c>
      <c r="D6" s="19" t="s">
        <v>428</v>
      </c>
      <c r="E6" s="19" t="s">
        <v>429</v>
      </c>
      <c r="F6" s="19" t="s">
        <v>430</v>
      </c>
      <c r="G6" s="19" t="s">
        <v>431</v>
      </c>
      <c r="H6" s="19" t="s">
        <v>432</v>
      </c>
      <c r="I6" s="19" t="s">
        <v>433</v>
      </c>
      <c r="J6" s="19" t="s">
        <v>434</v>
      </c>
      <c r="K6" s="19" t="s">
        <v>48</v>
      </c>
      <c r="L6" s="19" t="s">
        <v>46</v>
      </c>
      <c r="M6" s="19" t="s">
        <v>49</v>
      </c>
      <c r="N6" s="19" t="s">
        <v>50</v>
      </c>
      <c r="O6" s="19" t="s">
        <v>317</v>
      </c>
      <c r="P6" s="19" t="s">
        <v>318</v>
      </c>
      <c r="Q6" s="19" t="s">
        <v>448</v>
      </c>
      <c r="R6" s="19" t="s">
        <v>52</v>
      </c>
      <c r="S6" s="19" t="s">
        <v>53</v>
      </c>
      <c r="T6" s="19" t="s">
        <v>54</v>
      </c>
      <c r="U6" s="19" t="s">
        <v>454</v>
      </c>
      <c r="V6" s="19" t="s">
        <v>455</v>
      </c>
      <c r="W6" s="19" t="s">
        <v>56</v>
      </c>
    </row>
    <row r="7" spans="1:23" s="1" customFormat="1" x14ac:dyDescent="0.2">
      <c r="A7" s="19"/>
      <c r="B7" s="19"/>
      <c r="C7" s="12" t="str">
        <f>CONCATENATE(A7,"-",B7)</f>
        <v>-</v>
      </c>
      <c r="D7" s="199"/>
      <c r="E7" s="199"/>
      <c r="F7" s="199"/>
      <c r="G7" s="199"/>
      <c r="H7" s="199"/>
      <c r="I7" s="199"/>
      <c r="J7" s="199"/>
      <c r="K7" s="194"/>
      <c r="L7" s="41"/>
      <c r="M7" s="41"/>
      <c r="N7" s="41"/>
      <c r="O7" s="41"/>
      <c r="P7" s="41"/>
      <c r="Q7" s="41"/>
      <c r="R7" s="41"/>
      <c r="S7" s="41"/>
      <c r="T7" s="41">
        <f>SUM(L7:R7)</f>
        <v>0</v>
      </c>
      <c r="U7" s="195"/>
      <c r="V7" s="195"/>
      <c r="W7" s="41" t="e">
        <f>T7/U7</f>
        <v>#DIV/0!</v>
      </c>
    </row>
    <row r="8" spans="1:23" s="1" customFormat="1" x14ac:dyDescent="0.2">
      <c r="A8"/>
      <c r="B8"/>
      <c r="C8"/>
      <c r="D8"/>
      <c r="E8"/>
      <c r="F8"/>
      <c r="G8"/>
      <c r="H8"/>
      <c r="I8"/>
      <c r="J8"/>
      <c r="K8" s="41"/>
      <c r="L8" s="41"/>
      <c r="M8" s="41"/>
      <c r="N8" s="41"/>
      <c r="O8" s="41"/>
      <c r="P8" s="195"/>
      <c r="Q8" s="195"/>
      <c r="R8" s="41"/>
      <c r="S8" s="41"/>
      <c r="T8"/>
    </row>
    <row r="9" spans="1:23" s="1" customFormat="1" x14ac:dyDescent="0.2">
      <c r="A9" s="11" t="s">
        <v>237</v>
      </c>
      <c r="B9" s="13" t="s">
        <v>245</v>
      </c>
      <c r="C9"/>
      <c r="D9"/>
      <c r="E9"/>
      <c r="F9"/>
      <c r="G9"/>
      <c r="H9"/>
      <c r="I9"/>
      <c r="J9"/>
      <c r="K9"/>
      <c r="L9"/>
      <c r="M9"/>
      <c r="N9"/>
      <c r="O9"/>
      <c r="P9"/>
      <c r="Q9"/>
      <c r="R9"/>
      <c r="S9"/>
      <c r="T9"/>
    </row>
    <row r="10" spans="1:23" s="1" customFormat="1" x14ac:dyDescent="0.2">
      <c r="A10" s="62" t="s">
        <v>236</v>
      </c>
      <c r="B10" s="13" t="s">
        <v>234</v>
      </c>
      <c r="C10"/>
      <c r="D10"/>
      <c r="E10"/>
      <c r="F10"/>
      <c r="G10"/>
      <c r="H10"/>
      <c r="I10"/>
      <c r="J10"/>
      <c r="K10"/>
      <c r="L10"/>
      <c r="M10"/>
      <c r="N10"/>
      <c r="O10"/>
      <c r="P10"/>
      <c r="Q10"/>
      <c r="R10"/>
      <c r="S10"/>
      <c r="T10"/>
    </row>
    <row r="11" spans="1:23" s="1" customFormat="1" x14ac:dyDescent="0.2">
      <c r="A11" s="16" t="s">
        <v>428</v>
      </c>
      <c r="B11" s="17" t="s">
        <v>27</v>
      </c>
      <c r="C11"/>
      <c r="D11"/>
      <c r="E11"/>
      <c r="F11"/>
      <c r="G11"/>
      <c r="H11"/>
      <c r="I11"/>
      <c r="J11"/>
      <c r="K11"/>
      <c r="L11"/>
      <c r="M11"/>
      <c r="N11"/>
      <c r="O11"/>
      <c r="P11"/>
      <c r="Q11"/>
      <c r="R11"/>
      <c r="S11"/>
      <c r="T11"/>
    </row>
    <row r="12" spans="1:23" s="1" customFormat="1" x14ac:dyDescent="0.2">
      <c r="A12" s="16" t="s">
        <v>429</v>
      </c>
      <c r="B12" s="17" t="s">
        <v>435</v>
      </c>
      <c r="C12" s="15"/>
      <c r="D12" s="15"/>
      <c r="E12" s="15"/>
      <c r="F12" s="15"/>
      <c r="G12" s="15"/>
      <c r="H12" s="15"/>
      <c r="I12" s="15"/>
      <c r="J12" s="15"/>
      <c r="K12" s="15"/>
      <c r="L12"/>
      <c r="M12"/>
      <c r="N12"/>
      <c r="O12"/>
      <c r="P12"/>
      <c r="Q12"/>
      <c r="R12"/>
      <c r="S12"/>
      <c r="T12"/>
    </row>
    <row r="13" spans="1:23" x14ac:dyDescent="0.2">
      <c r="A13" s="16" t="s">
        <v>430</v>
      </c>
      <c r="B13" s="17" t="s">
        <v>436</v>
      </c>
    </row>
    <row r="14" spans="1:23" x14ac:dyDescent="0.2">
      <c r="A14" s="16" t="s">
        <v>431</v>
      </c>
      <c r="B14" s="17" t="s">
        <v>437</v>
      </c>
    </row>
    <row r="15" spans="1:23" x14ac:dyDescent="0.2">
      <c r="A15" s="16" t="s">
        <v>432</v>
      </c>
      <c r="B15" s="17" t="s">
        <v>438</v>
      </c>
    </row>
    <row r="16" spans="1:23" x14ac:dyDescent="0.2">
      <c r="A16" s="16" t="s">
        <v>433</v>
      </c>
      <c r="B16" s="17" t="s">
        <v>439</v>
      </c>
    </row>
    <row r="17" spans="1:23" x14ac:dyDescent="0.2">
      <c r="A17" s="16" t="s">
        <v>434</v>
      </c>
      <c r="B17" s="17" t="s">
        <v>440</v>
      </c>
    </row>
    <row r="18" spans="1:23" x14ac:dyDescent="0.2">
      <c r="A18" s="11" t="s">
        <v>48</v>
      </c>
      <c r="B18" s="13" t="s">
        <v>190</v>
      </c>
    </row>
    <row r="19" spans="1:23" x14ac:dyDescent="0.2">
      <c r="A19" s="11" t="s">
        <v>46</v>
      </c>
      <c r="B19" s="13" t="s">
        <v>452</v>
      </c>
    </row>
    <row r="20" spans="1:23" x14ac:dyDescent="0.2">
      <c r="A20" s="11" t="s">
        <v>49</v>
      </c>
      <c r="B20" s="13" t="s">
        <v>441</v>
      </c>
    </row>
    <row r="21" spans="1:23" x14ac:dyDescent="0.2">
      <c r="A21" s="11" t="s">
        <v>50</v>
      </c>
      <c r="B21" s="13" t="s">
        <v>243</v>
      </c>
    </row>
    <row r="22" spans="1:23" x14ac:dyDescent="0.2">
      <c r="A22" s="11" t="s">
        <v>317</v>
      </c>
      <c r="B22" s="13" t="s">
        <v>449</v>
      </c>
    </row>
    <row r="23" spans="1:23" x14ac:dyDescent="0.2">
      <c r="A23" s="11" t="s">
        <v>318</v>
      </c>
      <c r="B23" s="13" t="s">
        <v>450</v>
      </c>
    </row>
    <row r="24" spans="1:23" x14ac:dyDescent="0.2">
      <c r="A24" s="11" t="s">
        <v>448</v>
      </c>
      <c r="B24" s="13" t="s">
        <v>451</v>
      </c>
    </row>
    <row r="25" spans="1:23" x14ac:dyDescent="0.2">
      <c r="A25" s="11" t="s">
        <v>52</v>
      </c>
      <c r="B25" s="13" t="s">
        <v>244</v>
      </c>
    </row>
    <row r="26" spans="1:23" x14ac:dyDescent="0.2">
      <c r="A26" s="11" t="s">
        <v>53</v>
      </c>
      <c r="B26" s="13" t="s">
        <v>456</v>
      </c>
    </row>
    <row r="27" spans="1:23" x14ac:dyDescent="0.2">
      <c r="A27" s="11" t="s">
        <v>54</v>
      </c>
      <c r="B27" s="13" t="s">
        <v>192</v>
      </c>
    </row>
    <row r="28" spans="1:23" x14ac:dyDescent="0.2">
      <c r="A28" s="11" t="s">
        <v>454</v>
      </c>
      <c r="B28" s="13" t="s">
        <v>444</v>
      </c>
    </row>
    <row r="29" spans="1:23" x14ac:dyDescent="0.2">
      <c r="A29" s="11" t="s">
        <v>455</v>
      </c>
      <c r="B29" s="13" t="s">
        <v>443</v>
      </c>
    </row>
    <row r="30" spans="1:23" x14ac:dyDescent="0.2">
      <c r="A30" s="11" t="s">
        <v>56</v>
      </c>
      <c r="B30" s="13" t="s">
        <v>191</v>
      </c>
      <c r="V30" s="12"/>
      <c r="W30" s="12"/>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zoomScaleNormal="100" workbookViewId="0">
      <selection activeCell="A12" sqref="A12"/>
    </sheetView>
  </sheetViews>
  <sheetFormatPr defaultRowHeight="12.75" x14ac:dyDescent="0.2"/>
  <cols>
    <col min="1" max="1" width="9" customWidth="1"/>
    <col min="2" max="2" width="38.5703125" customWidth="1"/>
    <col min="3" max="3" width="20" customWidth="1"/>
    <col min="4" max="4" width="17.7109375" customWidth="1"/>
    <col min="5" max="5" width="22.42578125" customWidth="1"/>
    <col min="6" max="6" width="15.5703125" customWidth="1"/>
    <col min="7" max="7" width="22.5703125" customWidth="1"/>
    <col min="8" max="8" width="34.28515625" customWidth="1"/>
  </cols>
  <sheetData>
    <row r="1" spans="1:8" ht="18" x14ac:dyDescent="0.25">
      <c r="A1" s="6" t="s">
        <v>0</v>
      </c>
    </row>
    <row r="2" spans="1:8" ht="18" x14ac:dyDescent="0.25">
      <c r="A2" s="2"/>
    </row>
    <row r="3" spans="1:8" ht="18" x14ac:dyDescent="0.25">
      <c r="A3" s="8" t="s">
        <v>462</v>
      </c>
    </row>
    <row r="4" spans="1:8" ht="18" x14ac:dyDescent="0.25">
      <c r="A4" s="2"/>
    </row>
    <row r="5" spans="1:8" ht="12.6" customHeight="1" x14ac:dyDescent="0.2">
      <c r="A5" s="237" t="s">
        <v>459</v>
      </c>
      <c r="B5" s="237" t="s">
        <v>458</v>
      </c>
      <c r="C5" s="239" t="s">
        <v>288</v>
      </c>
      <c r="D5" s="241"/>
      <c r="E5" s="241"/>
      <c r="F5" s="241"/>
      <c r="G5" s="241"/>
      <c r="H5" s="240"/>
    </row>
    <row r="6" spans="1:8" ht="38.25" x14ac:dyDescent="0.2">
      <c r="A6" s="238"/>
      <c r="B6" s="238"/>
      <c r="C6" s="206" t="s">
        <v>457</v>
      </c>
      <c r="D6" s="207" t="s">
        <v>179</v>
      </c>
      <c r="E6" s="207" t="s">
        <v>182</v>
      </c>
      <c r="F6" s="207" t="s">
        <v>314</v>
      </c>
      <c r="G6" s="207" t="s">
        <v>315</v>
      </c>
      <c r="H6" s="207" t="s">
        <v>316</v>
      </c>
    </row>
    <row r="7" spans="1:8" x14ac:dyDescent="0.2">
      <c r="A7" s="204" t="s">
        <v>46</v>
      </c>
      <c r="B7" s="205" t="s">
        <v>427</v>
      </c>
      <c r="C7" s="172"/>
      <c r="D7" s="172"/>
      <c r="E7" s="172"/>
      <c r="F7" s="172"/>
      <c r="G7" s="172"/>
      <c r="H7" s="172"/>
    </row>
    <row r="8" spans="1:8" x14ac:dyDescent="0.2">
      <c r="A8" s="204" t="s">
        <v>49</v>
      </c>
      <c r="B8" s="205" t="s">
        <v>391</v>
      </c>
      <c r="C8" s="172"/>
      <c r="D8" s="172"/>
      <c r="E8" s="172"/>
      <c r="F8" s="172"/>
      <c r="G8" s="172"/>
      <c r="H8" s="172"/>
    </row>
    <row r="9" spans="1:8" x14ac:dyDescent="0.2">
      <c r="A9" s="204" t="s">
        <v>50</v>
      </c>
      <c r="B9" s="205" t="s">
        <v>238</v>
      </c>
      <c r="C9" s="172"/>
      <c r="D9" s="172"/>
      <c r="E9" s="172"/>
      <c r="F9" s="172"/>
      <c r="G9" s="172"/>
      <c r="H9" s="172"/>
    </row>
    <row r="10" spans="1:8" x14ac:dyDescent="0.2">
      <c r="A10" s="204" t="s">
        <v>317</v>
      </c>
      <c r="B10" s="205" t="s">
        <v>445</v>
      </c>
      <c r="C10" s="172"/>
      <c r="D10" s="172"/>
      <c r="E10" s="172"/>
      <c r="F10" s="172"/>
      <c r="G10" s="172"/>
      <c r="H10" s="172"/>
    </row>
    <row r="11" spans="1:8" x14ac:dyDescent="0.2">
      <c r="A11" s="204" t="s">
        <v>318</v>
      </c>
      <c r="B11" s="205" t="s">
        <v>446</v>
      </c>
      <c r="C11" s="172"/>
      <c r="D11" s="172"/>
      <c r="E11" s="172"/>
      <c r="F11" s="172"/>
      <c r="G11" s="172"/>
      <c r="H11" s="172"/>
    </row>
    <row r="12" spans="1:8" x14ac:dyDescent="0.2">
      <c r="A12" s="221" t="s">
        <v>448</v>
      </c>
      <c r="B12" s="205" t="s">
        <v>447</v>
      </c>
      <c r="C12" s="172"/>
      <c r="D12" s="172"/>
      <c r="E12" s="172"/>
      <c r="F12" s="172"/>
      <c r="G12" s="172"/>
      <c r="H12" s="172"/>
    </row>
    <row r="13" spans="1:8" x14ac:dyDescent="0.2">
      <c r="A13" s="204" t="s">
        <v>52</v>
      </c>
      <c r="B13" s="205" t="s">
        <v>95</v>
      </c>
      <c r="C13" s="172"/>
      <c r="D13" s="172"/>
      <c r="E13" s="172"/>
      <c r="F13" s="172"/>
      <c r="G13" s="172"/>
      <c r="H13" s="172"/>
    </row>
    <row r="14" spans="1:8" x14ac:dyDescent="0.2">
      <c r="A14" s="204" t="s">
        <v>53</v>
      </c>
      <c r="B14" s="205" t="s">
        <v>453</v>
      </c>
      <c r="C14" s="172"/>
      <c r="D14" s="172"/>
      <c r="E14" s="172"/>
      <c r="F14" s="172"/>
      <c r="G14" s="172"/>
      <c r="H14" s="172"/>
    </row>
    <row r="15" spans="1:8" x14ac:dyDescent="0.2">
      <c r="A15" s="204" t="s">
        <v>454</v>
      </c>
      <c r="B15" s="81" t="s">
        <v>319</v>
      </c>
      <c r="C15" s="81"/>
      <c r="D15" s="81"/>
      <c r="E15" s="81"/>
      <c r="F15" s="81"/>
      <c r="G15" s="81"/>
      <c r="H15" s="82"/>
    </row>
    <row r="17" spans="1:1" s="12" customFormat="1" x14ac:dyDescent="0.2">
      <c r="A17" s="148" t="s">
        <v>202</v>
      </c>
    </row>
    <row r="18" spans="1:1" s="12" customFormat="1" x14ac:dyDescent="0.2">
      <c r="A18" s="149" t="s">
        <v>320</v>
      </c>
    </row>
    <row r="19" spans="1:1" s="12" customFormat="1" x14ac:dyDescent="0.2">
      <c r="A19" s="149" t="s">
        <v>321</v>
      </c>
    </row>
    <row r="20" spans="1:1" s="12" customFormat="1" x14ac:dyDescent="0.2">
      <c r="A20" s="150" t="s">
        <v>311</v>
      </c>
    </row>
    <row r="21" spans="1:1" s="12" customFormat="1" x14ac:dyDescent="0.2">
      <c r="A21" s="150" t="s">
        <v>304</v>
      </c>
    </row>
    <row r="22" spans="1:1" s="12" customFormat="1" x14ac:dyDescent="0.2">
      <c r="A22" s="150" t="s">
        <v>305</v>
      </c>
    </row>
    <row r="23" spans="1:1" s="12" customFormat="1" x14ac:dyDescent="0.2">
      <c r="A23" s="151" t="s">
        <v>306</v>
      </c>
    </row>
    <row r="24" spans="1:1" s="12" customFormat="1" x14ac:dyDescent="0.2">
      <c r="A24" s="149" t="s">
        <v>322</v>
      </c>
    </row>
  </sheetData>
  <mergeCells count="3">
    <mergeCell ref="A5:A6"/>
    <mergeCell ref="B5:B6"/>
    <mergeCell ref="C5:H5"/>
  </mergeCells>
  <pageMargins left="0.7" right="0.7" top="0.75" bottom="0.75" header="0.3" footer="0.3"/>
  <pageSetup paperSize="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Zeros="0" zoomScaleNormal="100" workbookViewId="0">
      <selection activeCell="M31" sqref="M31"/>
    </sheetView>
  </sheetViews>
  <sheetFormatPr defaultRowHeight="12.75" x14ac:dyDescent="0.2"/>
  <cols>
    <col min="1" max="2" width="12.5703125" customWidth="1"/>
    <col min="3" max="10" width="14.5703125" customWidth="1"/>
    <col min="12" max="12" width="12.5703125" customWidth="1"/>
  </cols>
  <sheetData>
    <row r="1" spans="1:14" s="2" customFormat="1" ht="18" x14ac:dyDescent="0.25">
      <c r="A1" s="6" t="s">
        <v>0</v>
      </c>
    </row>
    <row r="2" spans="1:14" s="2" customFormat="1" ht="18" x14ac:dyDescent="0.25">
      <c r="A2" s="7"/>
      <c r="B2" s="4"/>
      <c r="C2" s="4"/>
    </row>
    <row r="3" spans="1:14" s="2" customFormat="1" ht="18" x14ac:dyDescent="0.25">
      <c r="A3" s="8" t="s">
        <v>523</v>
      </c>
    </row>
    <row r="4" spans="1:14" s="2" customFormat="1" ht="18" x14ac:dyDescent="0.25">
      <c r="A4" s="8"/>
    </row>
    <row r="5" spans="1:14" s="2" customFormat="1" ht="18" x14ac:dyDescent="0.25">
      <c r="A5" s="58" t="s">
        <v>389</v>
      </c>
    </row>
    <row r="6" spans="1:14" s="2" customFormat="1" ht="18" x14ac:dyDescent="0.25">
      <c r="A6" s="193"/>
    </row>
    <row r="7" spans="1:14" s="5" customFormat="1" ht="76.5" x14ac:dyDescent="0.2">
      <c r="A7" s="22" t="s">
        <v>276</v>
      </c>
      <c r="B7" s="5" t="s">
        <v>100</v>
      </c>
      <c r="C7" s="5" t="s">
        <v>390</v>
      </c>
      <c r="D7" s="5" t="s">
        <v>391</v>
      </c>
      <c r="E7" s="5" t="s">
        <v>238</v>
      </c>
      <c r="F7" s="5" t="s">
        <v>239</v>
      </c>
      <c r="G7" s="5" t="s">
        <v>239</v>
      </c>
      <c r="H7" s="5" t="s">
        <v>239</v>
      </c>
      <c r="I7" s="5" t="s">
        <v>95</v>
      </c>
      <c r="J7" s="5" t="s">
        <v>392</v>
      </c>
      <c r="K7" s="5" t="s">
        <v>319</v>
      </c>
      <c r="L7" s="5" t="s">
        <v>409</v>
      </c>
      <c r="M7" s="5" t="s">
        <v>97</v>
      </c>
    </row>
    <row r="8" spans="1:14" s="1" customFormat="1" x14ac:dyDescent="0.2">
      <c r="A8" s="19" t="s">
        <v>47</v>
      </c>
      <c r="B8" s="19" t="s">
        <v>48</v>
      </c>
      <c r="C8" s="19" t="s">
        <v>46</v>
      </c>
      <c r="D8" s="19" t="s">
        <v>49</v>
      </c>
      <c r="E8" s="19" t="s">
        <v>50</v>
      </c>
      <c r="F8" s="19" t="s">
        <v>51</v>
      </c>
      <c r="G8" s="19" t="s">
        <v>51</v>
      </c>
      <c r="H8" s="19" t="s">
        <v>51</v>
      </c>
      <c r="I8" s="19" t="s">
        <v>52</v>
      </c>
      <c r="J8" s="19" t="s">
        <v>53</v>
      </c>
      <c r="K8" s="19" t="s">
        <v>54</v>
      </c>
      <c r="L8" s="19" t="s">
        <v>385</v>
      </c>
      <c r="M8" s="19" t="s">
        <v>55</v>
      </c>
    </row>
    <row r="9" spans="1:14" s="1" customFormat="1" x14ac:dyDescent="0.2">
      <c r="A9"/>
      <c r="B9"/>
      <c r="C9"/>
      <c r="D9" s="194"/>
      <c r="E9" s="41"/>
      <c r="F9" s="41"/>
      <c r="G9" s="41"/>
      <c r="H9" s="41"/>
      <c r="I9" s="41"/>
      <c r="J9" s="41">
        <f>SUM(C9:I9)</f>
        <v>0</v>
      </c>
      <c r="K9" s="41"/>
      <c r="L9" s="41"/>
      <c r="M9" s="41" t="e">
        <f>J9/K9</f>
        <v>#DIV/0!</v>
      </c>
      <c r="N9" s="195"/>
    </row>
    <row r="10" spans="1:14" s="1" customFormat="1" x14ac:dyDescent="0.2">
      <c r="A10" s="196"/>
      <c r="B10" s="197"/>
      <c r="C10" s="41"/>
      <c r="D10" s="41"/>
      <c r="E10" s="41"/>
      <c r="F10" s="41"/>
      <c r="G10" s="41"/>
      <c r="H10" s="195"/>
      <c r="I10" s="41"/>
      <c r="J10" s="41"/>
      <c r="K10"/>
    </row>
    <row r="11" spans="1:14" s="1" customFormat="1" x14ac:dyDescent="0.2">
      <c r="A11" s="11" t="s">
        <v>253</v>
      </c>
      <c r="B11" s="13" t="s">
        <v>393</v>
      </c>
      <c r="C11"/>
      <c r="D11"/>
      <c r="E11"/>
      <c r="F11"/>
      <c r="G11"/>
      <c r="H11"/>
      <c r="I11"/>
      <c r="J11"/>
      <c r="K11"/>
    </row>
    <row r="12" spans="1:14" s="1" customFormat="1" x14ac:dyDescent="0.2">
      <c r="A12" s="11" t="s">
        <v>48</v>
      </c>
      <c r="B12" s="13" t="s">
        <v>408</v>
      </c>
      <c r="C12"/>
      <c r="D12"/>
      <c r="E12"/>
      <c r="F12"/>
      <c r="G12"/>
      <c r="H12"/>
      <c r="I12"/>
      <c r="J12"/>
      <c r="K12"/>
    </row>
    <row r="13" spans="1:14" s="1" customFormat="1" x14ac:dyDescent="0.2">
      <c r="A13" s="11" t="s">
        <v>46</v>
      </c>
      <c r="B13" s="13" t="s">
        <v>394</v>
      </c>
      <c r="C13" s="15"/>
      <c r="D13" s="15"/>
      <c r="E13"/>
      <c r="F13"/>
      <c r="G13"/>
      <c r="H13"/>
      <c r="I13"/>
      <c r="J13"/>
      <c r="K13"/>
    </row>
    <row r="14" spans="1:14" x14ac:dyDescent="0.2">
      <c r="A14" s="11" t="s">
        <v>49</v>
      </c>
      <c r="B14" s="13" t="s">
        <v>395</v>
      </c>
    </row>
    <row r="15" spans="1:14" x14ac:dyDescent="0.2">
      <c r="A15" s="11" t="s">
        <v>50</v>
      </c>
      <c r="B15" s="13" t="s">
        <v>396</v>
      </c>
    </row>
    <row r="16" spans="1:14" x14ac:dyDescent="0.2">
      <c r="A16" s="11" t="s">
        <v>51</v>
      </c>
      <c r="B16" s="13" t="s">
        <v>397</v>
      </c>
    </row>
    <row r="17" spans="1:2" x14ac:dyDescent="0.2">
      <c r="A17" s="11" t="s">
        <v>52</v>
      </c>
      <c r="B17" s="13" t="s">
        <v>398</v>
      </c>
    </row>
    <row r="18" spans="1:2" x14ac:dyDescent="0.2">
      <c r="A18" s="11" t="s">
        <v>53</v>
      </c>
      <c r="B18" s="13" t="s">
        <v>192</v>
      </c>
    </row>
    <row r="19" spans="1:2" x14ac:dyDescent="0.2">
      <c r="A19" s="11" t="s">
        <v>54</v>
      </c>
      <c r="B19" s="13" t="s">
        <v>410</v>
      </c>
    </row>
    <row r="20" spans="1:2" x14ac:dyDescent="0.2">
      <c r="A20" s="11" t="s">
        <v>385</v>
      </c>
      <c r="B20" s="13" t="s">
        <v>411</v>
      </c>
    </row>
    <row r="21" spans="1:2" x14ac:dyDescent="0.2">
      <c r="A21" s="11" t="s">
        <v>55</v>
      </c>
      <c r="B21" s="13" t="s">
        <v>399</v>
      </c>
    </row>
    <row r="23" spans="1:2" x14ac:dyDescent="0.2">
      <c r="A23" s="11"/>
    </row>
    <row r="24" spans="1:2" x14ac:dyDescent="0.2">
      <c r="A24" s="1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Zeros="0" zoomScaleNormal="100" workbookViewId="0">
      <selection activeCell="L40" sqref="L40"/>
    </sheetView>
  </sheetViews>
  <sheetFormatPr defaultRowHeight="12.75" x14ac:dyDescent="0.2"/>
  <cols>
    <col min="1" max="2" width="12.5703125" customWidth="1"/>
    <col min="3" max="10" width="14.5703125" customWidth="1"/>
    <col min="12" max="12" width="12.5703125" customWidth="1"/>
  </cols>
  <sheetData>
    <row r="1" spans="1:12" s="2" customFormat="1" ht="18" x14ac:dyDescent="0.25">
      <c r="A1" s="6" t="s">
        <v>0</v>
      </c>
    </row>
    <row r="2" spans="1:12" s="2" customFormat="1" ht="18" x14ac:dyDescent="0.25">
      <c r="A2" s="7"/>
      <c r="B2" s="4"/>
      <c r="C2" s="4"/>
    </row>
    <row r="3" spans="1:12" s="2" customFormat="1" ht="18" x14ac:dyDescent="0.25">
      <c r="A3" s="8" t="s">
        <v>524</v>
      </c>
    </row>
    <row r="4" spans="1:12" s="2" customFormat="1" ht="18" x14ac:dyDescent="0.25">
      <c r="A4" s="8"/>
    </row>
    <row r="5" spans="1:12" s="2" customFormat="1" ht="18" x14ac:dyDescent="0.25">
      <c r="A5" s="58" t="s">
        <v>400</v>
      </c>
    </row>
    <row r="6" spans="1:12" s="2" customFormat="1" ht="18" x14ac:dyDescent="0.25">
      <c r="A6" s="193"/>
    </row>
    <row r="7" spans="1:12" s="5" customFormat="1" ht="63.75" x14ac:dyDescent="0.2">
      <c r="A7" s="22" t="s">
        <v>276</v>
      </c>
      <c r="B7" s="5" t="s">
        <v>100</v>
      </c>
      <c r="C7" s="5" t="s">
        <v>401</v>
      </c>
      <c r="D7" s="5" t="s">
        <v>391</v>
      </c>
      <c r="E7" s="5" t="s">
        <v>238</v>
      </c>
      <c r="F7" s="5" t="s">
        <v>239</v>
      </c>
      <c r="G7" s="5" t="s">
        <v>95</v>
      </c>
      <c r="H7" s="5" t="s">
        <v>392</v>
      </c>
      <c r="I7" s="5" t="s">
        <v>319</v>
      </c>
      <c r="J7" s="5" t="s">
        <v>409</v>
      </c>
      <c r="K7" s="5" t="s">
        <v>97</v>
      </c>
    </row>
    <row r="8" spans="1:12" s="1" customFormat="1" x14ac:dyDescent="0.2">
      <c r="A8" s="19" t="s">
        <v>47</v>
      </c>
      <c r="B8" s="19" t="s">
        <v>48</v>
      </c>
      <c r="C8" s="19" t="s">
        <v>46</v>
      </c>
      <c r="D8" s="19" t="s">
        <v>49</v>
      </c>
      <c r="E8" s="19" t="s">
        <v>50</v>
      </c>
      <c r="F8" s="19" t="s">
        <v>51</v>
      </c>
      <c r="G8" s="19" t="s">
        <v>52</v>
      </c>
      <c r="H8" s="19" t="s">
        <v>53</v>
      </c>
      <c r="I8" s="19" t="s">
        <v>54</v>
      </c>
      <c r="J8" s="19" t="s">
        <v>385</v>
      </c>
      <c r="K8" s="19" t="s">
        <v>55</v>
      </c>
    </row>
    <row r="9" spans="1:12" s="1" customFormat="1" x14ac:dyDescent="0.2">
      <c r="A9"/>
      <c r="B9"/>
      <c r="C9"/>
      <c r="D9" s="194"/>
      <c r="E9" s="41"/>
      <c r="F9" s="41"/>
      <c r="G9" s="41"/>
      <c r="H9" s="41">
        <f>SUM(C9:G9)</f>
        <v>0</v>
      </c>
      <c r="I9" s="41"/>
      <c r="J9" s="41"/>
      <c r="K9" s="41" t="e">
        <f>H9/I9</f>
        <v>#DIV/0!</v>
      </c>
      <c r="L9" s="195"/>
    </row>
    <row r="10" spans="1:12" s="1" customFormat="1" x14ac:dyDescent="0.2">
      <c r="A10" s="196"/>
      <c r="B10" s="197"/>
      <c r="C10" s="41"/>
      <c r="D10" s="41"/>
      <c r="E10" s="41"/>
      <c r="F10" s="41"/>
      <c r="G10" s="41"/>
      <c r="H10" s="195"/>
      <c r="I10" s="41"/>
      <c r="J10" s="41"/>
      <c r="K10"/>
    </row>
    <row r="11" spans="1:12" s="1" customFormat="1" x14ac:dyDescent="0.2">
      <c r="A11" s="11" t="s">
        <v>253</v>
      </c>
      <c r="B11" s="13" t="s">
        <v>402</v>
      </c>
      <c r="C11"/>
      <c r="D11"/>
      <c r="E11"/>
      <c r="F11"/>
      <c r="G11"/>
      <c r="H11"/>
      <c r="I11"/>
      <c r="J11"/>
      <c r="K11"/>
    </row>
    <row r="12" spans="1:12" s="1" customFormat="1" x14ac:dyDescent="0.2">
      <c r="A12" s="11" t="s">
        <v>48</v>
      </c>
      <c r="B12" s="13" t="s">
        <v>408</v>
      </c>
      <c r="C12"/>
      <c r="D12"/>
      <c r="E12"/>
      <c r="F12"/>
      <c r="G12"/>
      <c r="H12"/>
      <c r="I12"/>
      <c r="J12"/>
      <c r="K12"/>
    </row>
    <row r="13" spans="1:12" s="1" customFormat="1" x14ac:dyDescent="0.2">
      <c r="A13" s="11" t="s">
        <v>46</v>
      </c>
      <c r="B13" s="13" t="s">
        <v>403</v>
      </c>
      <c r="C13" s="15"/>
      <c r="D13" s="15"/>
      <c r="E13"/>
      <c r="F13"/>
      <c r="G13"/>
      <c r="H13"/>
      <c r="I13"/>
      <c r="J13"/>
      <c r="K13"/>
    </row>
    <row r="14" spans="1:12" x14ac:dyDescent="0.2">
      <c r="A14" s="11" t="s">
        <v>49</v>
      </c>
      <c r="B14" s="13" t="s">
        <v>404</v>
      </c>
    </row>
    <row r="15" spans="1:12" x14ac:dyDescent="0.2">
      <c r="A15" s="11" t="s">
        <v>50</v>
      </c>
      <c r="B15" s="13" t="s">
        <v>405</v>
      </c>
    </row>
    <row r="16" spans="1:12" x14ac:dyDescent="0.2">
      <c r="A16" s="11" t="s">
        <v>51</v>
      </c>
      <c r="B16" s="13" t="s">
        <v>406</v>
      </c>
    </row>
    <row r="17" spans="1:2" x14ac:dyDescent="0.2">
      <c r="A17" s="11" t="s">
        <v>52</v>
      </c>
      <c r="B17" s="13" t="s">
        <v>407</v>
      </c>
    </row>
    <row r="18" spans="1:2" x14ac:dyDescent="0.2">
      <c r="A18" s="11" t="s">
        <v>53</v>
      </c>
      <c r="B18" s="13" t="s">
        <v>192</v>
      </c>
    </row>
    <row r="19" spans="1:2" x14ac:dyDescent="0.2">
      <c r="A19" s="11" t="s">
        <v>54</v>
      </c>
      <c r="B19" s="13" t="s">
        <v>415</v>
      </c>
    </row>
    <row r="20" spans="1:2" x14ac:dyDescent="0.2">
      <c r="A20" s="11" t="s">
        <v>385</v>
      </c>
      <c r="B20" s="13" t="s">
        <v>411</v>
      </c>
    </row>
    <row r="21" spans="1:2" x14ac:dyDescent="0.2">
      <c r="A21" s="11" t="s">
        <v>55</v>
      </c>
      <c r="B21" s="13" t="s">
        <v>399</v>
      </c>
    </row>
    <row r="22" spans="1:2" x14ac:dyDescent="0.2">
      <c r="A22" s="11"/>
    </row>
    <row r="23" spans="1:2" x14ac:dyDescent="0.2">
      <c r="A23" s="1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workbookViewId="0">
      <selection activeCell="H33" sqref="H33"/>
    </sheetView>
  </sheetViews>
  <sheetFormatPr defaultRowHeight="12.75" x14ac:dyDescent="0.2"/>
  <cols>
    <col min="1" max="3" width="23.5703125" customWidth="1"/>
    <col min="4" max="4" width="28" customWidth="1"/>
    <col min="5" max="7" width="23.5703125" customWidth="1"/>
  </cols>
  <sheetData>
    <row r="1" spans="1:7" ht="18" x14ac:dyDescent="0.25">
      <c r="A1" s="6" t="s">
        <v>0</v>
      </c>
      <c r="B1" s="6"/>
      <c r="C1" s="6"/>
      <c r="D1" s="6"/>
    </row>
    <row r="2" spans="1:7" ht="18" x14ac:dyDescent="0.25">
      <c r="A2" s="7"/>
      <c r="B2" s="7"/>
      <c r="C2" s="7"/>
      <c r="D2" s="7"/>
    </row>
    <row r="3" spans="1:7" ht="18" x14ac:dyDescent="0.25">
      <c r="A3" s="8" t="s">
        <v>412</v>
      </c>
      <c r="B3" s="8"/>
      <c r="C3" s="8"/>
      <c r="D3" s="8"/>
    </row>
    <row r="5" spans="1:7" x14ac:dyDescent="0.2">
      <c r="A5" s="35"/>
      <c r="B5" s="35"/>
      <c r="C5" s="35"/>
      <c r="D5" s="35"/>
      <c r="E5" s="35"/>
      <c r="F5" s="35"/>
    </row>
    <row r="6" spans="1:7" ht="28.5" customHeight="1" x14ac:dyDescent="0.2">
      <c r="A6" s="65" t="s">
        <v>179</v>
      </c>
      <c r="B6" s="65" t="s">
        <v>182</v>
      </c>
      <c r="C6" s="65" t="s">
        <v>283</v>
      </c>
      <c r="D6" s="65" t="s">
        <v>284</v>
      </c>
      <c r="E6" s="65" t="s">
        <v>181</v>
      </c>
      <c r="F6" s="65" t="s">
        <v>180</v>
      </c>
      <c r="G6" s="66"/>
    </row>
    <row r="7" spans="1:7" x14ac:dyDescent="0.2">
      <c r="A7" s="19" t="s">
        <v>47</v>
      </c>
      <c r="B7" s="19" t="s">
        <v>48</v>
      </c>
      <c r="C7" s="19" t="s">
        <v>46</v>
      </c>
      <c r="D7" s="19" t="s">
        <v>49</v>
      </c>
      <c r="E7" s="19" t="s">
        <v>50</v>
      </c>
      <c r="F7" s="19" t="s">
        <v>51</v>
      </c>
    </row>
    <row r="8" spans="1:7" x14ac:dyDescent="0.2">
      <c r="C8" t="s">
        <v>242</v>
      </c>
    </row>
    <row r="10" spans="1:7" x14ac:dyDescent="0.2">
      <c r="A10" s="11" t="s">
        <v>1</v>
      </c>
      <c r="B10" s="13" t="s">
        <v>186</v>
      </c>
      <c r="C10" s="13"/>
      <c r="D10" s="13"/>
    </row>
    <row r="11" spans="1:7" x14ac:dyDescent="0.2">
      <c r="A11" s="16" t="s">
        <v>2</v>
      </c>
      <c r="B11" s="17" t="s">
        <v>185</v>
      </c>
      <c r="C11" s="17"/>
      <c r="D11" s="17"/>
    </row>
    <row r="12" spans="1:7" x14ac:dyDescent="0.2">
      <c r="A12" s="16" t="s">
        <v>3</v>
      </c>
      <c r="B12" t="s">
        <v>328</v>
      </c>
      <c r="C12" s="17"/>
      <c r="D12" s="17"/>
    </row>
    <row r="13" spans="1:7" x14ac:dyDescent="0.2">
      <c r="A13" s="16" t="s">
        <v>4</v>
      </c>
      <c r="B13" t="s">
        <v>329</v>
      </c>
      <c r="C13" s="17"/>
      <c r="D13" s="17"/>
    </row>
    <row r="14" spans="1:7" x14ac:dyDescent="0.2">
      <c r="A14" s="16" t="s">
        <v>5</v>
      </c>
      <c r="B14" s="17" t="s">
        <v>187</v>
      </c>
    </row>
    <row r="15" spans="1:7" x14ac:dyDescent="0.2">
      <c r="A15" s="16" t="s">
        <v>6</v>
      </c>
      <c r="B15" s="17" t="s">
        <v>184</v>
      </c>
      <c r="C15" s="35"/>
      <c r="D15" s="35"/>
      <c r="E15" s="35"/>
      <c r="F15" s="35"/>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M25" sqref="M25"/>
    </sheetView>
  </sheetViews>
  <sheetFormatPr defaultColWidth="9" defaultRowHeight="12.75" x14ac:dyDescent="0.2"/>
  <cols>
    <col min="1" max="1" width="15.140625" style="36" customWidth="1"/>
    <col min="2" max="2" width="17.7109375" style="36" customWidth="1"/>
    <col min="3" max="3" width="22" style="36" customWidth="1"/>
    <col min="4" max="4" width="12.5703125" style="36" customWidth="1"/>
    <col min="5" max="16384" width="9" style="36"/>
  </cols>
  <sheetData>
    <row r="1" spans="1:4" ht="18" x14ac:dyDescent="0.25">
      <c r="A1" s="50" t="s">
        <v>0</v>
      </c>
    </row>
    <row r="2" spans="1:4" ht="18" x14ac:dyDescent="0.25">
      <c r="A2" s="49"/>
    </row>
    <row r="3" spans="1:4" ht="18" x14ac:dyDescent="0.25">
      <c r="A3" s="48" t="s">
        <v>413</v>
      </c>
    </row>
    <row r="6" spans="1:4" ht="25.5" x14ac:dyDescent="0.2">
      <c r="A6" s="43"/>
      <c r="B6" s="43" t="s">
        <v>189</v>
      </c>
      <c r="C6" s="43" t="s">
        <v>176</v>
      </c>
    </row>
    <row r="7" spans="1:4" ht="38.25" x14ac:dyDescent="0.2">
      <c r="A7" s="46" t="s">
        <v>277</v>
      </c>
      <c r="B7" s="47">
        <f>'B-4 Upwards sales'!B10</f>
        <v>0</v>
      </c>
      <c r="C7" s="44" t="s">
        <v>175</v>
      </c>
    </row>
    <row r="8" spans="1:4" ht="63.75" x14ac:dyDescent="0.2">
      <c r="A8" s="46" t="s">
        <v>99</v>
      </c>
      <c r="B8" s="47">
        <f>SUMIF('G-6.1 SG&amp;A listing'!C:C,"No",'G-6.1 SG&amp;A listing'!F:F)</f>
        <v>0</v>
      </c>
      <c r="C8" s="44" t="s">
        <v>254</v>
      </c>
    </row>
    <row r="9" spans="1:4" ht="25.5" x14ac:dyDescent="0.2">
      <c r="A9" s="46" t="s">
        <v>174</v>
      </c>
      <c r="B9" s="45" t="e">
        <f>B8/B7</f>
        <v>#DIV/0!</v>
      </c>
      <c r="C9" s="44" t="s">
        <v>183</v>
      </c>
    </row>
    <row r="12" spans="1:4" ht="25.5" x14ac:dyDescent="0.2">
      <c r="A12" s="43" t="s">
        <v>188</v>
      </c>
      <c r="B12" s="43" t="s">
        <v>274</v>
      </c>
      <c r="C12" s="43" t="s">
        <v>273</v>
      </c>
      <c r="D12" s="43" t="s">
        <v>98</v>
      </c>
    </row>
    <row r="13" spans="1:4" x14ac:dyDescent="0.2">
      <c r="A13" s="42" t="s">
        <v>47</v>
      </c>
      <c r="B13" s="42" t="s">
        <v>48</v>
      </c>
      <c r="C13" s="42" t="s">
        <v>46</v>
      </c>
      <c r="D13" s="42" t="s">
        <v>49</v>
      </c>
    </row>
    <row r="14" spans="1:4" x14ac:dyDescent="0.2">
      <c r="B14" s="41"/>
      <c r="C14" s="41"/>
      <c r="D14" s="41" t="e">
        <f>B14*$B$9/C14</f>
        <v>#DIV/0!</v>
      </c>
    </row>
    <row r="16" spans="1:4" x14ac:dyDescent="0.2">
      <c r="A16" s="40" t="s">
        <v>1</v>
      </c>
      <c r="B16" s="39" t="s">
        <v>330</v>
      </c>
    </row>
    <row r="17" spans="1:2" x14ac:dyDescent="0.2">
      <c r="A17" s="38" t="s">
        <v>2</v>
      </c>
      <c r="B17" s="37" t="s">
        <v>331</v>
      </c>
    </row>
    <row r="18" spans="1:2" x14ac:dyDescent="0.2">
      <c r="A18" s="38" t="s">
        <v>3</v>
      </c>
      <c r="B18" s="37" t="s">
        <v>332</v>
      </c>
    </row>
    <row r="19" spans="1:2" x14ac:dyDescent="0.2">
      <c r="A19" s="38" t="s">
        <v>4</v>
      </c>
      <c r="B19" s="37" t="s">
        <v>252</v>
      </c>
    </row>
  </sheetData>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58"/>
  <sheetViews>
    <sheetView showZeros="0" zoomScaleNormal="100" workbookViewId="0">
      <selection activeCell="Q31" sqref="Q31"/>
    </sheetView>
  </sheetViews>
  <sheetFormatPr defaultRowHeight="12.75" x14ac:dyDescent="0.2"/>
  <cols>
    <col min="1" max="9" width="12.5703125" customWidth="1"/>
  </cols>
  <sheetData>
    <row r="1" spans="1:23" s="2" customFormat="1" ht="18" x14ac:dyDescent="0.25">
      <c r="A1" s="6" t="s">
        <v>0</v>
      </c>
    </row>
    <row r="2" spans="1:23" s="2" customFormat="1" ht="18" x14ac:dyDescent="0.25">
      <c r="A2" s="7"/>
      <c r="B2" s="4"/>
      <c r="C2" s="4"/>
    </row>
    <row r="3" spans="1:23" s="2" customFormat="1" ht="18" x14ac:dyDescent="0.25">
      <c r="A3" s="8" t="s">
        <v>414</v>
      </c>
    </row>
    <row r="4" spans="1:23" s="2" customFormat="1" ht="18" x14ac:dyDescent="0.25">
      <c r="A4" s="8"/>
    </row>
    <row r="5" spans="1:23" ht="89.25" x14ac:dyDescent="0.2">
      <c r="A5" s="201" t="s">
        <v>417</v>
      </c>
      <c r="B5" s="201" t="s">
        <v>418</v>
      </c>
      <c r="C5" s="202" t="s">
        <v>419</v>
      </c>
      <c r="D5" s="198" t="s">
        <v>420</v>
      </c>
      <c r="E5" s="198" t="s">
        <v>421</v>
      </c>
      <c r="F5" s="198" t="s">
        <v>422</v>
      </c>
      <c r="G5" s="198" t="s">
        <v>423</v>
      </c>
      <c r="H5" s="198" t="s">
        <v>424</v>
      </c>
      <c r="I5" s="198" t="s">
        <v>425</v>
      </c>
      <c r="J5" s="198" t="s">
        <v>426</v>
      </c>
      <c r="K5" s="198" t="s">
        <v>100</v>
      </c>
      <c r="L5" s="198" t="s">
        <v>427</v>
      </c>
      <c r="M5" s="198" t="s">
        <v>391</v>
      </c>
      <c r="N5" s="198" t="s">
        <v>238</v>
      </c>
      <c r="O5" s="198" t="s">
        <v>445</v>
      </c>
      <c r="P5" s="198" t="s">
        <v>446</v>
      </c>
      <c r="Q5" s="198" t="s">
        <v>447</v>
      </c>
      <c r="R5" s="198" t="s">
        <v>95</v>
      </c>
      <c r="S5" s="198" t="s">
        <v>453</v>
      </c>
      <c r="T5" s="198" t="s">
        <v>44</v>
      </c>
      <c r="U5" s="198" t="s">
        <v>319</v>
      </c>
      <c r="V5" s="198" t="s">
        <v>442</v>
      </c>
      <c r="W5" s="198" t="s">
        <v>97</v>
      </c>
    </row>
    <row r="6" spans="1:23" s="12" customFormat="1" x14ac:dyDescent="0.2">
      <c r="A6" s="200" t="s">
        <v>235</v>
      </c>
      <c r="B6" s="200" t="s">
        <v>235</v>
      </c>
      <c r="C6" s="19" t="s">
        <v>236</v>
      </c>
      <c r="D6" s="19" t="s">
        <v>428</v>
      </c>
      <c r="E6" s="19" t="s">
        <v>429</v>
      </c>
      <c r="F6" s="19" t="s">
        <v>430</v>
      </c>
      <c r="G6" s="19" t="s">
        <v>431</v>
      </c>
      <c r="H6" s="19" t="s">
        <v>432</v>
      </c>
      <c r="I6" s="19" t="s">
        <v>433</v>
      </c>
      <c r="J6" s="19" t="s">
        <v>434</v>
      </c>
      <c r="K6" s="19" t="s">
        <v>48</v>
      </c>
      <c r="L6" s="19" t="s">
        <v>46</v>
      </c>
      <c r="M6" s="19" t="s">
        <v>49</v>
      </c>
      <c r="N6" s="19" t="s">
        <v>50</v>
      </c>
      <c r="O6" s="19" t="s">
        <v>317</v>
      </c>
      <c r="P6" s="19" t="s">
        <v>318</v>
      </c>
      <c r="Q6" s="19" t="s">
        <v>448</v>
      </c>
      <c r="R6" s="19" t="s">
        <v>52</v>
      </c>
      <c r="S6" s="19" t="s">
        <v>53</v>
      </c>
      <c r="T6" s="19" t="s">
        <v>54</v>
      </c>
      <c r="U6" s="19" t="s">
        <v>454</v>
      </c>
      <c r="V6" s="19" t="s">
        <v>455</v>
      </c>
      <c r="W6" s="19" t="s">
        <v>56</v>
      </c>
    </row>
    <row r="7" spans="1:23" s="12" customFormat="1" x14ac:dyDescent="0.2">
      <c r="A7" s="19"/>
      <c r="B7" s="19"/>
      <c r="C7" s="12" t="str">
        <f>CONCATENATE(A7,"-",B7)</f>
        <v>-</v>
      </c>
      <c r="D7" s="199"/>
      <c r="E7" s="199"/>
      <c r="F7" s="199"/>
      <c r="G7" s="199"/>
      <c r="H7" s="199"/>
      <c r="I7" s="199"/>
      <c r="J7" s="199"/>
      <c r="K7" s="194"/>
      <c r="L7" s="41"/>
      <c r="M7" s="41"/>
      <c r="N7" s="41"/>
      <c r="O7" s="41"/>
      <c r="P7" s="41"/>
      <c r="Q7" s="41"/>
      <c r="R7" s="41"/>
      <c r="S7" s="41"/>
      <c r="T7" s="41">
        <f>SUM(L7:R7)</f>
        <v>0</v>
      </c>
      <c r="U7" s="195"/>
      <c r="V7" s="195"/>
      <c r="W7" s="41" t="e">
        <f>T7/U7</f>
        <v>#DIV/0!</v>
      </c>
    </row>
    <row r="8" spans="1:23" s="12" customFormat="1" x14ac:dyDescent="0.2">
      <c r="A8"/>
      <c r="B8"/>
      <c r="C8"/>
      <c r="D8"/>
      <c r="E8"/>
      <c r="F8"/>
      <c r="G8"/>
      <c r="H8"/>
      <c r="I8"/>
      <c r="J8"/>
      <c r="K8" s="41"/>
      <c r="L8" s="41"/>
      <c r="M8" s="41"/>
      <c r="N8" s="41"/>
      <c r="O8" s="41"/>
      <c r="P8" s="195"/>
      <c r="Q8" s="195"/>
      <c r="R8" s="41"/>
      <c r="S8" s="41"/>
      <c r="T8"/>
      <c r="U8" s="1"/>
      <c r="V8" s="1"/>
      <c r="W8" s="1"/>
    </row>
    <row r="9" spans="1:23" s="12" customFormat="1" x14ac:dyDescent="0.2">
      <c r="A9" s="11" t="s">
        <v>237</v>
      </c>
      <c r="B9" s="13" t="s">
        <v>245</v>
      </c>
      <c r="C9"/>
      <c r="D9"/>
      <c r="E9"/>
      <c r="F9"/>
      <c r="G9"/>
      <c r="H9"/>
      <c r="I9"/>
      <c r="J9"/>
      <c r="K9"/>
      <c r="L9"/>
      <c r="M9"/>
      <c r="N9"/>
      <c r="O9"/>
      <c r="P9"/>
      <c r="Q9"/>
      <c r="R9"/>
      <c r="S9"/>
      <c r="T9"/>
      <c r="U9" s="1"/>
      <c r="V9" s="1"/>
      <c r="W9" s="1"/>
    </row>
    <row r="10" spans="1:23" s="12" customFormat="1" x14ac:dyDescent="0.2">
      <c r="A10" s="62" t="s">
        <v>236</v>
      </c>
      <c r="B10" s="13" t="s">
        <v>234</v>
      </c>
      <c r="C10"/>
      <c r="D10"/>
      <c r="E10"/>
      <c r="F10"/>
      <c r="G10"/>
      <c r="H10"/>
      <c r="I10"/>
      <c r="J10"/>
      <c r="K10"/>
      <c r="L10"/>
      <c r="M10"/>
      <c r="N10"/>
      <c r="O10"/>
      <c r="P10"/>
      <c r="Q10"/>
      <c r="R10"/>
      <c r="S10"/>
      <c r="T10"/>
      <c r="U10" s="1"/>
      <c r="V10" s="1"/>
      <c r="W10" s="1"/>
    </row>
    <row r="11" spans="1:23" s="12" customFormat="1" x14ac:dyDescent="0.2">
      <c r="A11" s="16" t="s">
        <v>428</v>
      </c>
      <c r="B11" s="17" t="s">
        <v>27</v>
      </c>
      <c r="C11"/>
      <c r="D11"/>
      <c r="E11"/>
      <c r="F11"/>
      <c r="G11"/>
      <c r="H11"/>
      <c r="I11"/>
      <c r="J11"/>
      <c r="K11"/>
      <c r="L11"/>
      <c r="M11"/>
      <c r="N11"/>
      <c r="O11"/>
      <c r="P11"/>
      <c r="Q11"/>
      <c r="R11"/>
      <c r="S11"/>
      <c r="T11"/>
      <c r="U11" s="1"/>
      <c r="V11" s="1"/>
      <c r="W11" s="1"/>
    </row>
    <row r="12" spans="1:23" s="12" customFormat="1" x14ac:dyDescent="0.2">
      <c r="A12" s="16" t="s">
        <v>429</v>
      </c>
      <c r="B12" s="17" t="s">
        <v>435</v>
      </c>
      <c r="C12" s="15"/>
      <c r="D12" s="15"/>
      <c r="E12" s="15"/>
      <c r="F12" s="15"/>
      <c r="G12" s="15"/>
      <c r="H12" s="15"/>
      <c r="I12" s="15"/>
      <c r="J12" s="15"/>
      <c r="K12" s="15"/>
      <c r="L12"/>
      <c r="M12"/>
      <c r="N12"/>
      <c r="O12"/>
      <c r="P12"/>
      <c r="Q12"/>
      <c r="R12"/>
      <c r="S12"/>
      <c r="T12"/>
      <c r="U12" s="1"/>
      <c r="V12" s="1"/>
      <c r="W12" s="1"/>
    </row>
    <row r="13" spans="1:23" s="12" customFormat="1" x14ac:dyDescent="0.2">
      <c r="A13" s="16" t="s">
        <v>430</v>
      </c>
      <c r="B13" s="17" t="s">
        <v>436</v>
      </c>
      <c r="C13"/>
      <c r="D13"/>
      <c r="E13"/>
      <c r="F13"/>
      <c r="G13"/>
      <c r="H13"/>
      <c r="I13"/>
      <c r="J13"/>
      <c r="K13"/>
      <c r="L13"/>
      <c r="M13"/>
      <c r="N13"/>
      <c r="O13"/>
      <c r="P13"/>
      <c r="Q13"/>
      <c r="R13"/>
      <c r="S13"/>
      <c r="T13"/>
      <c r="U13"/>
      <c r="V13"/>
      <c r="W13"/>
    </row>
    <row r="14" spans="1:23" s="12" customFormat="1" x14ac:dyDescent="0.2">
      <c r="A14" s="16" t="s">
        <v>431</v>
      </c>
      <c r="B14" s="17" t="s">
        <v>437</v>
      </c>
      <c r="C14"/>
      <c r="D14"/>
      <c r="E14"/>
      <c r="F14"/>
      <c r="G14"/>
      <c r="H14"/>
      <c r="I14"/>
      <c r="J14"/>
      <c r="K14"/>
      <c r="L14"/>
      <c r="M14"/>
      <c r="N14"/>
      <c r="O14"/>
      <c r="P14"/>
      <c r="Q14"/>
      <c r="R14"/>
      <c r="S14"/>
      <c r="T14"/>
      <c r="U14"/>
      <c r="V14"/>
      <c r="W14"/>
    </row>
    <row r="15" spans="1:23" s="12" customFormat="1" x14ac:dyDescent="0.2">
      <c r="A15" s="16" t="s">
        <v>432</v>
      </c>
      <c r="B15" s="17" t="s">
        <v>438</v>
      </c>
      <c r="C15"/>
      <c r="D15"/>
      <c r="E15"/>
      <c r="F15"/>
      <c r="G15"/>
      <c r="H15"/>
      <c r="I15"/>
      <c r="J15"/>
      <c r="K15"/>
      <c r="L15"/>
      <c r="M15"/>
      <c r="N15"/>
      <c r="O15"/>
      <c r="P15"/>
      <c r="Q15"/>
      <c r="R15"/>
      <c r="S15"/>
      <c r="T15"/>
      <c r="U15"/>
      <c r="V15"/>
      <c r="W15"/>
    </row>
    <row r="16" spans="1:23" s="12" customFormat="1" x14ac:dyDescent="0.2">
      <c r="A16" s="16" t="s">
        <v>433</v>
      </c>
      <c r="B16" s="17" t="s">
        <v>439</v>
      </c>
      <c r="C16"/>
      <c r="D16"/>
      <c r="E16"/>
      <c r="F16"/>
      <c r="G16"/>
      <c r="H16"/>
      <c r="I16"/>
      <c r="J16"/>
      <c r="K16"/>
      <c r="L16"/>
      <c r="M16"/>
      <c r="N16"/>
      <c r="O16"/>
      <c r="P16"/>
      <c r="Q16"/>
      <c r="R16"/>
      <c r="S16"/>
      <c r="T16"/>
      <c r="U16"/>
      <c r="V16"/>
      <c r="W16"/>
    </row>
    <row r="17" spans="1:23" s="12" customFormat="1" x14ac:dyDescent="0.2">
      <c r="A17" s="16" t="s">
        <v>434</v>
      </c>
      <c r="B17" s="17" t="s">
        <v>440</v>
      </c>
      <c r="C17"/>
      <c r="D17"/>
      <c r="E17"/>
      <c r="F17"/>
      <c r="G17"/>
      <c r="H17"/>
      <c r="I17"/>
      <c r="J17"/>
      <c r="K17"/>
      <c r="L17"/>
      <c r="M17"/>
      <c r="N17"/>
      <c r="O17"/>
      <c r="P17"/>
      <c r="Q17"/>
      <c r="R17"/>
      <c r="S17"/>
      <c r="T17"/>
      <c r="U17"/>
      <c r="V17"/>
      <c r="W17"/>
    </row>
    <row r="18" spans="1:23" s="12" customFormat="1" x14ac:dyDescent="0.2">
      <c r="A18" s="11" t="s">
        <v>48</v>
      </c>
      <c r="B18" s="13" t="s">
        <v>190</v>
      </c>
      <c r="C18"/>
      <c r="D18"/>
      <c r="E18"/>
      <c r="F18"/>
      <c r="G18"/>
      <c r="H18"/>
      <c r="I18"/>
      <c r="J18"/>
      <c r="K18"/>
      <c r="L18"/>
      <c r="M18"/>
      <c r="N18"/>
      <c r="O18"/>
      <c r="P18"/>
      <c r="Q18"/>
      <c r="R18"/>
      <c r="S18"/>
      <c r="T18"/>
      <c r="U18"/>
      <c r="V18"/>
      <c r="W18"/>
    </row>
    <row r="19" spans="1:23" s="12" customFormat="1" x14ac:dyDescent="0.2">
      <c r="A19" s="11" t="s">
        <v>46</v>
      </c>
      <c r="B19" s="13" t="s">
        <v>452</v>
      </c>
      <c r="C19"/>
      <c r="D19"/>
      <c r="E19"/>
      <c r="F19"/>
      <c r="G19"/>
      <c r="H19"/>
      <c r="I19"/>
      <c r="J19"/>
      <c r="K19"/>
      <c r="L19"/>
      <c r="M19"/>
      <c r="N19"/>
      <c r="O19"/>
      <c r="P19"/>
      <c r="Q19"/>
      <c r="R19"/>
      <c r="S19"/>
      <c r="T19"/>
      <c r="U19"/>
      <c r="V19"/>
      <c r="W19"/>
    </row>
    <row r="20" spans="1:23" s="12" customFormat="1" x14ac:dyDescent="0.2">
      <c r="A20" s="11" t="s">
        <v>49</v>
      </c>
      <c r="B20" s="13" t="s">
        <v>441</v>
      </c>
      <c r="C20"/>
      <c r="D20"/>
      <c r="E20"/>
      <c r="F20"/>
      <c r="G20"/>
      <c r="H20"/>
      <c r="I20"/>
      <c r="J20"/>
      <c r="K20"/>
      <c r="L20"/>
      <c r="M20"/>
      <c r="N20"/>
      <c r="O20"/>
      <c r="P20"/>
      <c r="Q20"/>
      <c r="R20"/>
      <c r="S20"/>
      <c r="T20"/>
      <c r="U20"/>
      <c r="V20"/>
      <c r="W20"/>
    </row>
    <row r="21" spans="1:23" s="12" customFormat="1" x14ac:dyDescent="0.2">
      <c r="A21" s="11" t="s">
        <v>50</v>
      </c>
      <c r="B21" s="13" t="s">
        <v>243</v>
      </c>
      <c r="C21"/>
      <c r="D21"/>
      <c r="E21"/>
      <c r="F21"/>
      <c r="G21"/>
      <c r="H21"/>
      <c r="I21"/>
      <c r="J21"/>
      <c r="K21"/>
      <c r="L21"/>
      <c r="M21"/>
      <c r="N21"/>
      <c r="O21"/>
      <c r="P21"/>
      <c r="Q21"/>
      <c r="R21"/>
      <c r="S21"/>
      <c r="T21"/>
      <c r="U21"/>
      <c r="V21"/>
      <c r="W21"/>
    </row>
    <row r="22" spans="1:23" s="12" customFormat="1" x14ac:dyDescent="0.2">
      <c r="A22" s="11" t="s">
        <v>317</v>
      </c>
      <c r="B22" s="13" t="s">
        <v>449</v>
      </c>
      <c r="C22"/>
      <c r="D22"/>
      <c r="E22"/>
      <c r="F22"/>
      <c r="G22"/>
      <c r="H22"/>
      <c r="I22"/>
      <c r="J22"/>
      <c r="K22"/>
      <c r="L22"/>
      <c r="M22"/>
      <c r="N22"/>
      <c r="O22"/>
      <c r="P22"/>
      <c r="Q22"/>
      <c r="R22"/>
      <c r="S22"/>
      <c r="T22"/>
      <c r="U22"/>
      <c r="V22"/>
      <c r="W22"/>
    </row>
    <row r="23" spans="1:23" s="12" customFormat="1" x14ac:dyDescent="0.2">
      <c r="A23" s="11" t="s">
        <v>318</v>
      </c>
      <c r="B23" s="13" t="s">
        <v>450</v>
      </c>
      <c r="C23"/>
      <c r="D23"/>
      <c r="E23"/>
      <c r="F23"/>
      <c r="G23"/>
      <c r="H23"/>
      <c r="I23"/>
      <c r="J23"/>
      <c r="K23"/>
      <c r="L23"/>
      <c r="M23"/>
      <c r="N23"/>
      <c r="O23"/>
      <c r="P23"/>
      <c r="Q23"/>
      <c r="R23"/>
      <c r="S23"/>
      <c r="T23"/>
      <c r="U23"/>
      <c r="V23"/>
      <c r="W23"/>
    </row>
    <row r="24" spans="1:23" s="12" customFormat="1" x14ac:dyDescent="0.2">
      <c r="A24" s="11" t="s">
        <v>448</v>
      </c>
      <c r="B24" s="13" t="s">
        <v>451</v>
      </c>
      <c r="C24"/>
      <c r="D24"/>
      <c r="E24"/>
      <c r="F24"/>
      <c r="G24"/>
      <c r="H24"/>
      <c r="I24"/>
      <c r="J24"/>
      <c r="K24"/>
      <c r="L24"/>
      <c r="M24"/>
      <c r="N24"/>
      <c r="O24"/>
      <c r="P24"/>
      <c r="Q24"/>
      <c r="R24"/>
      <c r="S24"/>
      <c r="T24"/>
      <c r="U24"/>
      <c r="V24"/>
      <c r="W24"/>
    </row>
    <row r="25" spans="1:23" s="12" customFormat="1" x14ac:dyDescent="0.2">
      <c r="A25" s="11" t="s">
        <v>52</v>
      </c>
      <c r="B25" s="13" t="s">
        <v>244</v>
      </c>
      <c r="C25"/>
      <c r="D25"/>
      <c r="E25"/>
      <c r="F25"/>
      <c r="G25"/>
      <c r="H25"/>
      <c r="I25"/>
      <c r="J25"/>
      <c r="K25"/>
      <c r="L25"/>
      <c r="M25"/>
      <c r="N25"/>
      <c r="O25"/>
      <c r="P25"/>
      <c r="Q25"/>
      <c r="R25"/>
      <c r="S25"/>
      <c r="T25"/>
      <c r="U25"/>
      <c r="V25"/>
      <c r="W25"/>
    </row>
    <row r="26" spans="1:23" s="12" customFormat="1" x14ac:dyDescent="0.2">
      <c r="A26" s="11" t="s">
        <v>53</v>
      </c>
      <c r="B26" s="13" t="s">
        <v>456</v>
      </c>
      <c r="C26"/>
      <c r="D26"/>
      <c r="E26"/>
      <c r="F26"/>
      <c r="G26"/>
      <c r="H26"/>
      <c r="I26"/>
      <c r="J26"/>
      <c r="K26"/>
      <c r="L26"/>
      <c r="M26"/>
      <c r="N26"/>
      <c r="O26"/>
      <c r="P26"/>
      <c r="Q26"/>
      <c r="R26"/>
      <c r="S26"/>
      <c r="T26"/>
      <c r="U26"/>
      <c r="V26"/>
      <c r="W26"/>
    </row>
    <row r="27" spans="1:23" s="12" customFormat="1" x14ac:dyDescent="0.2">
      <c r="A27" s="11" t="s">
        <v>54</v>
      </c>
      <c r="B27" s="13" t="s">
        <v>192</v>
      </c>
      <c r="C27"/>
      <c r="D27"/>
      <c r="E27"/>
      <c r="F27"/>
      <c r="G27"/>
      <c r="H27"/>
      <c r="I27"/>
      <c r="J27"/>
      <c r="K27"/>
      <c r="L27"/>
      <c r="M27"/>
      <c r="N27"/>
      <c r="O27"/>
      <c r="P27"/>
      <c r="Q27"/>
      <c r="R27"/>
      <c r="S27"/>
      <c r="T27"/>
      <c r="U27"/>
      <c r="V27"/>
      <c r="W27"/>
    </row>
    <row r="28" spans="1:23" s="12" customFormat="1" x14ac:dyDescent="0.2">
      <c r="A28" s="11" t="s">
        <v>454</v>
      </c>
      <c r="B28" s="13" t="s">
        <v>444</v>
      </c>
      <c r="C28"/>
      <c r="D28"/>
      <c r="E28"/>
      <c r="F28"/>
      <c r="G28"/>
      <c r="H28"/>
      <c r="I28"/>
      <c r="J28"/>
      <c r="K28"/>
      <c r="L28"/>
      <c r="M28"/>
      <c r="N28"/>
      <c r="O28"/>
      <c r="P28"/>
      <c r="Q28"/>
      <c r="R28"/>
      <c r="S28"/>
      <c r="T28"/>
      <c r="U28"/>
      <c r="V28"/>
      <c r="W28"/>
    </row>
    <row r="29" spans="1:23" s="12" customFormat="1" x14ac:dyDescent="0.2">
      <c r="A29" s="11" t="s">
        <v>455</v>
      </c>
      <c r="B29" s="13" t="s">
        <v>443</v>
      </c>
      <c r="C29"/>
      <c r="D29"/>
      <c r="E29"/>
      <c r="F29"/>
      <c r="G29"/>
      <c r="H29"/>
      <c r="I29"/>
      <c r="J29"/>
      <c r="K29"/>
      <c r="L29"/>
      <c r="M29"/>
      <c r="N29"/>
      <c r="O29"/>
      <c r="P29"/>
      <c r="Q29"/>
      <c r="R29"/>
      <c r="S29"/>
      <c r="T29"/>
      <c r="U29"/>
      <c r="V29"/>
      <c r="W29"/>
    </row>
    <row r="30" spans="1:23" s="12" customFormat="1" x14ac:dyDescent="0.2">
      <c r="A30" s="11" t="s">
        <v>56</v>
      </c>
      <c r="B30" s="13" t="s">
        <v>191</v>
      </c>
      <c r="C30"/>
      <c r="D30"/>
      <c r="E30"/>
      <c r="F30"/>
      <c r="G30"/>
      <c r="H30"/>
      <c r="I30"/>
      <c r="J30"/>
      <c r="K30"/>
      <c r="L30"/>
      <c r="M30"/>
      <c r="N30"/>
      <c r="O30"/>
      <c r="P30"/>
      <c r="Q30"/>
      <c r="R30"/>
      <c r="S30"/>
      <c r="T30"/>
      <c r="U30"/>
    </row>
    <row r="31" spans="1:23" s="12" customFormat="1" x14ac:dyDescent="0.2">
      <c r="A31"/>
      <c r="B31"/>
      <c r="C31"/>
      <c r="D31"/>
      <c r="E31"/>
      <c r="F31"/>
      <c r="G31"/>
      <c r="H31"/>
      <c r="I31"/>
      <c r="J31"/>
      <c r="K31"/>
      <c r="L31"/>
      <c r="M31"/>
      <c r="N31"/>
      <c r="O31"/>
      <c r="P31"/>
      <c r="Q31"/>
      <c r="R31"/>
      <c r="S31"/>
      <c r="T31"/>
      <c r="U31"/>
    </row>
    <row r="32" spans="1:23" s="12" customFormat="1" x14ac:dyDescent="0.2">
      <c r="A32"/>
      <c r="B32"/>
      <c r="C32"/>
      <c r="D32"/>
      <c r="E32"/>
      <c r="F32"/>
      <c r="G32"/>
      <c r="H32"/>
      <c r="I32"/>
      <c r="J32"/>
      <c r="K32"/>
      <c r="L32"/>
      <c r="M32"/>
      <c r="N32"/>
      <c r="O32"/>
      <c r="P32"/>
      <c r="Q32"/>
      <c r="R32"/>
      <c r="S32"/>
      <c r="T32"/>
      <c r="U32"/>
    </row>
    <row r="33" spans="1:21" s="12" customFormat="1" x14ac:dyDescent="0.2">
      <c r="A33"/>
      <c r="B33"/>
      <c r="C33"/>
      <c r="D33"/>
      <c r="E33"/>
      <c r="F33"/>
      <c r="G33"/>
      <c r="H33"/>
      <c r="I33"/>
      <c r="J33"/>
      <c r="K33"/>
      <c r="L33"/>
      <c r="M33"/>
      <c r="N33"/>
      <c r="O33"/>
      <c r="P33"/>
      <c r="Q33"/>
      <c r="R33"/>
      <c r="S33"/>
      <c r="T33"/>
      <c r="U33"/>
    </row>
    <row r="34" spans="1:21" s="12" customFormat="1" x14ac:dyDescent="0.2"/>
    <row r="35" spans="1:21" s="12" customFormat="1" x14ac:dyDescent="0.2"/>
    <row r="36" spans="1:21" s="12" customFormat="1" x14ac:dyDescent="0.2"/>
    <row r="37" spans="1:21" s="12" customFormat="1" x14ac:dyDescent="0.2"/>
    <row r="38" spans="1:21" s="12" customFormat="1" x14ac:dyDescent="0.2"/>
    <row r="39" spans="1:21" s="12" customFormat="1" x14ac:dyDescent="0.2"/>
    <row r="40" spans="1:21" s="12" customFormat="1" x14ac:dyDescent="0.2"/>
    <row r="41" spans="1:21" s="12" customFormat="1" x14ac:dyDescent="0.2"/>
    <row r="42" spans="1:21" s="12" customFormat="1" x14ac:dyDescent="0.2"/>
    <row r="43" spans="1:21" s="12" customFormat="1" x14ac:dyDescent="0.2"/>
    <row r="44" spans="1:21" s="12" customFormat="1" x14ac:dyDescent="0.2"/>
    <row r="45" spans="1:21" s="12" customFormat="1" x14ac:dyDescent="0.2"/>
    <row r="46" spans="1:21" s="12" customFormat="1" x14ac:dyDescent="0.2"/>
    <row r="47" spans="1:21" s="12" customFormat="1" x14ac:dyDescent="0.2"/>
    <row r="48" spans="1:21"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H32" sqref="H32"/>
    </sheetView>
  </sheetViews>
  <sheetFormatPr defaultRowHeight="12.75" x14ac:dyDescent="0.2"/>
  <cols>
    <col min="1" max="1" width="9" customWidth="1"/>
    <col min="2" max="2" width="36.425781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461</v>
      </c>
    </row>
    <row r="4" spans="1:8" ht="18" x14ac:dyDescent="0.25">
      <c r="A4" s="2"/>
    </row>
    <row r="5" spans="1:8" ht="12.6" customHeight="1" x14ac:dyDescent="0.2">
      <c r="A5" s="237" t="s">
        <v>459</v>
      </c>
      <c r="B5" s="237" t="s">
        <v>458</v>
      </c>
      <c r="C5" s="239" t="s">
        <v>288</v>
      </c>
      <c r="D5" s="241"/>
      <c r="E5" s="241"/>
      <c r="F5" s="241"/>
      <c r="G5" s="241"/>
      <c r="H5" s="240"/>
    </row>
    <row r="6" spans="1:8" ht="31.5" customHeight="1" x14ac:dyDescent="0.2">
      <c r="A6" s="238"/>
      <c r="B6" s="238"/>
      <c r="C6" s="206" t="s">
        <v>457</v>
      </c>
      <c r="D6" s="207" t="s">
        <v>179</v>
      </c>
      <c r="E6" s="207" t="s">
        <v>182</v>
      </c>
      <c r="F6" s="207" t="s">
        <v>314</v>
      </c>
      <c r="G6" s="207" t="s">
        <v>315</v>
      </c>
      <c r="H6" s="207" t="s">
        <v>316</v>
      </c>
    </row>
    <row r="7" spans="1:8" x14ac:dyDescent="0.2">
      <c r="A7" s="204" t="s">
        <v>46</v>
      </c>
      <c r="B7" s="205" t="s">
        <v>427</v>
      </c>
      <c r="C7" s="172"/>
      <c r="D7" s="172"/>
      <c r="E7" s="172"/>
      <c r="F7" s="172"/>
      <c r="G7" s="172"/>
      <c r="H7" s="172"/>
    </row>
    <row r="8" spans="1:8" x14ac:dyDescent="0.2">
      <c r="A8" s="204" t="s">
        <v>49</v>
      </c>
      <c r="B8" s="205" t="s">
        <v>391</v>
      </c>
      <c r="C8" s="172"/>
      <c r="D8" s="172"/>
      <c r="E8" s="172"/>
      <c r="F8" s="172"/>
      <c r="G8" s="172"/>
      <c r="H8" s="172"/>
    </row>
    <row r="9" spans="1:8" x14ac:dyDescent="0.2">
      <c r="A9" s="204" t="s">
        <v>50</v>
      </c>
      <c r="B9" s="205" t="s">
        <v>238</v>
      </c>
      <c r="C9" s="172"/>
      <c r="D9" s="172"/>
      <c r="E9" s="172"/>
      <c r="F9" s="172"/>
      <c r="G9" s="172"/>
      <c r="H9" s="172"/>
    </row>
    <row r="10" spans="1:8" x14ac:dyDescent="0.2">
      <c r="A10" s="204" t="s">
        <v>317</v>
      </c>
      <c r="B10" s="205" t="s">
        <v>445</v>
      </c>
      <c r="C10" s="172"/>
      <c r="D10" s="172"/>
      <c r="E10" s="172"/>
      <c r="F10" s="172"/>
      <c r="G10" s="172"/>
      <c r="H10" s="172"/>
    </row>
    <row r="11" spans="1:8" x14ac:dyDescent="0.2">
      <c r="A11" s="204" t="s">
        <v>318</v>
      </c>
      <c r="B11" s="205" t="s">
        <v>446</v>
      </c>
      <c r="C11" s="172"/>
      <c r="D11" s="172"/>
      <c r="E11" s="172"/>
      <c r="F11" s="172"/>
      <c r="G11" s="172"/>
      <c r="H11" s="172"/>
    </row>
    <row r="12" spans="1:8" x14ac:dyDescent="0.2">
      <c r="A12" s="221" t="s">
        <v>448</v>
      </c>
      <c r="B12" s="205" t="s">
        <v>447</v>
      </c>
      <c r="C12" s="172"/>
      <c r="D12" s="172"/>
      <c r="E12" s="172"/>
      <c r="F12" s="172"/>
      <c r="G12" s="172"/>
      <c r="H12" s="172"/>
    </row>
    <row r="13" spans="1:8" x14ac:dyDescent="0.2">
      <c r="A13" s="204" t="s">
        <v>52</v>
      </c>
      <c r="B13" s="205" t="s">
        <v>95</v>
      </c>
      <c r="C13" s="172"/>
      <c r="D13" s="172"/>
      <c r="E13" s="172"/>
      <c r="F13" s="172"/>
      <c r="G13" s="172"/>
      <c r="H13" s="172"/>
    </row>
    <row r="14" spans="1:8" x14ac:dyDescent="0.2">
      <c r="A14" s="204" t="s">
        <v>53</v>
      </c>
      <c r="B14" s="205" t="s">
        <v>453</v>
      </c>
      <c r="C14" s="172"/>
      <c r="D14" s="172"/>
      <c r="E14" s="172"/>
      <c r="F14" s="172"/>
      <c r="G14" s="172"/>
      <c r="H14" s="172"/>
    </row>
    <row r="15" spans="1:8" s="12" customFormat="1" x14ac:dyDescent="0.2">
      <c r="A15" s="204" t="s">
        <v>454</v>
      </c>
      <c r="B15" s="81" t="s">
        <v>319</v>
      </c>
      <c r="C15" s="81"/>
      <c r="D15" s="81"/>
      <c r="E15" s="81"/>
      <c r="F15" s="81"/>
      <c r="G15" s="81"/>
      <c r="H15" s="82"/>
    </row>
    <row r="16" spans="1:8" s="12" customFormat="1" x14ac:dyDescent="0.2">
      <c r="A16"/>
      <c r="B16"/>
      <c r="C16"/>
      <c r="D16"/>
      <c r="E16"/>
      <c r="F16"/>
      <c r="G16"/>
      <c r="H16"/>
    </row>
    <row r="17" spans="1:1" s="12" customFormat="1" x14ac:dyDescent="0.2">
      <c r="A17" s="148" t="s">
        <v>202</v>
      </c>
    </row>
    <row r="18" spans="1:1" s="12" customFormat="1" x14ac:dyDescent="0.2">
      <c r="A18" s="149" t="s">
        <v>460</v>
      </c>
    </row>
    <row r="19" spans="1:1" s="12" customFormat="1" x14ac:dyDescent="0.2">
      <c r="A19" s="149" t="s">
        <v>321</v>
      </c>
    </row>
    <row r="20" spans="1:1" s="12" customFormat="1" x14ac:dyDescent="0.2">
      <c r="A20" s="150" t="s">
        <v>311</v>
      </c>
    </row>
    <row r="21" spans="1:1" s="12" customFormat="1" x14ac:dyDescent="0.2">
      <c r="A21" s="150" t="s">
        <v>304</v>
      </c>
    </row>
    <row r="22" spans="1:1" s="12" customFormat="1" x14ac:dyDescent="0.2">
      <c r="A22" s="150" t="s">
        <v>305</v>
      </c>
    </row>
    <row r="23" spans="1:1" s="12" customFormat="1" x14ac:dyDescent="0.2">
      <c r="A23" s="151" t="s">
        <v>306</v>
      </c>
    </row>
    <row r="24" spans="1:1" s="12" customFormat="1" x14ac:dyDescent="0.2">
      <c r="A24" s="149" t="s">
        <v>322</v>
      </c>
    </row>
    <row r="25" spans="1:1" s="12" customFormat="1" x14ac:dyDescent="0.2"/>
  </sheetData>
  <mergeCells count="3">
    <mergeCell ref="A5:A6"/>
    <mergeCell ref="B5:B6"/>
    <mergeCell ref="C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zoomScaleNormal="100" workbookViewId="0">
      <selection activeCell="F6" sqref="F6"/>
    </sheetView>
  </sheetViews>
  <sheetFormatPr defaultRowHeight="12.75" x14ac:dyDescent="0.2"/>
  <cols>
    <col min="1" max="1" width="12.28515625" customWidth="1"/>
    <col min="2" max="2" width="66.7109375" customWidth="1"/>
    <col min="3" max="3" width="19.5703125" customWidth="1"/>
    <col min="4" max="4" width="17.7109375" customWidth="1"/>
  </cols>
  <sheetData>
    <row r="1" spans="1:4" ht="18" x14ac:dyDescent="0.25">
      <c r="A1" s="6" t="s">
        <v>0</v>
      </c>
    </row>
    <row r="2" spans="1:4" ht="18" x14ac:dyDescent="0.25">
      <c r="A2" s="2"/>
    </row>
    <row r="3" spans="1:4" ht="18" x14ac:dyDescent="0.25">
      <c r="A3" s="8" t="s">
        <v>285</v>
      </c>
    </row>
    <row r="4" spans="1:4" ht="18" x14ac:dyDescent="0.25">
      <c r="A4" s="2"/>
    </row>
    <row r="5" spans="1:4" ht="12.6" customHeight="1" x14ac:dyDescent="0.2">
      <c r="A5" s="235" t="s">
        <v>286</v>
      </c>
      <c r="B5" s="237" t="s">
        <v>287</v>
      </c>
      <c r="C5" s="239" t="s">
        <v>288</v>
      </c>
      <c r="D5" s="240"/>
    </row>
    <row r="6" spans="1:4" ht="24" x14ac:dyDescent="0.2">
      <c r="A6" s="236"/>
      <c r="B6" s="238"/>
      <c r="C6" s="78" t="s">
        <v>457</v>
      </c>
      <c r="D6" s="79" t="s">
        <v>290</v>
      </c>
    </row>
    <row r="7" spans="1:4" x14ac:dyDescent="0.2">
      <c r="A7" s="80" t="s">
        <v>47</v>
      </c>
      <c r="B7" s="81" t="s">
        <v>78</v>
      </c>
      <c r="C7" s="81"/>
      <c r="D7" s="82"/>
    </row>
    <row r="8" spans="1:4" x14ac:dyDescent="0.2">
      <c r="A8" s="80" t="s">
        <v>48</v>
      </c>
      <c r="B8" s="81" t="s">
        <v>79</v>
      </c>
      <c r="C8" s="81"/>
      <c r="D8" s="81"/>
    </row>
    <row r="9" spans="1:4" x14ac:dyDescent="0.2">
      <c r="A9" s="80" t="s">
        <v>233</v>
      </c>
      <c r="B9" s="81" t="s">
        <v>417</v>
      </c>
      <c r="C9" s="81"/>
      <c r="D9" s="81"/>
    </row>
    <row r="10" spans="1:4" x14ac:dyDescent="0.2">
      <c r="A10" s="80" t="s">
        <v>233</v>
      </c>
      <c r="B10" s="81" t="s">
        <v>418</v>
      </c>
      <c r="C10" s="81"/>
      <c r="D10" s="81"/>
    </row>
    <row r="11" spans="1:4" x14ac:dyDescent="0.2">
      <c r="A11" s="80" t="s">
        <v>49</v>
      </c>
      <c r="B11" s="81" t="s">
        <v>80</v>
      </c>
      <c r="C11" s="81"/>
      <c r="D11" s="81"/>
    </row>
    <row r="12" spans="1:4" x14ac:dyDescent="0.2">
      <c r="A12" s="80" t="s">
        <v>471</v>
      </c>
      <c r="B12" s="81" t="s">
        <v>504</v>
      </c>
      <c r="C12" s="81"/>
      <c r="D12" s="81"/>
    </row>
    <row r="13" spans="1:4" x14ac:dyDescent="0.2">
      <c r="A13" s="80" t="s">
        <v>472</v>
      </c>
      <c r="B13" s="81" t="s">
        <v>505</v>
      </c>
      <c r="C13" s="81"/>
      <c r="D13" s="81"/>
    </row>
    <row r="14" spans="1:4" x14ac:dyDescent="0.2">
      <c r="A14" s="80" t="s">
        <v>473</v>
      </c>
      <c r="B14" s="81" t="s">
        <v>506</v>
      </c>
      <c r="C14" s="81"/>
      <c r="D14" s="81"/>
    </row>
    <row r="15" spans="1:4" x14ac:dyDescent="0.2">
      <c r="A15" s="80" t="s">
        <v>474</v>
      </c>
      <c r="B15" s="81" t="s">
        <v>507</v>
      </c>
      <c r="C15" s="81"/>
      <c r="D15" s="81"/>
    </row>
    <row r="16" spans="1:4" x14ac:dyDescent="0.2">
      <c r="A16" s="80" t="s">
        <v>478</v>
      </c>
      <c r="B16" s="81" t="s">
        <v>508</v>
      </c>
      <c r="C16" s="81"/>
      <c r="D16" s="81"/>
    </row>
    <row r="17" spans="1:4" x14ac:dyDescent="0.2">
      <c r="A17" s="80" t="s">
        <v>476</v>
      </c>
      <c r="B17" s="81" t="s">
        <v>426</v>
      </c>
      <c r="C17" s="81"/>
      <c r="D17" s="81"/>
    </row>
    <row r="18" spans="1:4" x14ac:dyDescent="0.2">
      <c r="A18" s="80"/>
      <c r="B18" s="220" t="s">
        <v>81</v>
      </c>
      <c r="C18" s="220"/>
      <c r="D18" s="220"/>
    </row>
    <row r="19" spans="1:4" x14ac:dyDescent="0.2">
      <c r="A19" s="80"/>
      <c r="B19" s="220" t="s">
        <v>82</v>
      </c>
      <c r="C19" s="220"/>
      <c r="D19" s="220"/>
    </row>
    <row r="20" spans="1:4" x14ac:dyDescent="0.2">
      <c r="A20" s="80" t="s">
        <v>51</v>
      </c>
      <c r="B20" s="220" t="s">
        <v>83</v>
      </c>
      <c r="C20" s="220"/>
      <c r="D20" s="220"/>
    </row>
    <row r="21" spans="1:4" x14ac:dyDescent="0.2">
      <c r="A21" s="80" t="s">
        <v>52</v>
      </c>
      <c r="B21" s="220" t="s">
        <v>84</v>
      </c>
      <c r="C21" s="220"/>
      <c r="D21" s="220"/>
    </row>
    <row r="22" spans="1:4" x14ac:dyDescent="0.2">
      <c r="A22" s="80" t="s">
        <v>53</v>
      </c>
      <c r="B22" s="220" t="s">
        <v>85</v>
      </c>
      <c r="C22" s="220"/>
      <c r="D22" s="220"/>
    </row>
    <row r="23" spans="1:4" x14ac:dyDescent="0.2">
      <c r="A23" s="80" t="s">
        <v>54</v>
      </c>
      <c r="B23" s="220" t="s">
        <v>109</v>
      </c>
      <c r="C23" s="220"/>
      <c r="D23" s="220"/>
    </row>
    <row r="24" spans="1:4" x14ac:dyDescent="0.2">
      <c r="A24" s="80" t="s">
        <v>454</v>
      </c>
      <c r="B24" s="220" t="s">
        <v>483</v>
      </c>
      <c r="C24" s="220"/>
      <c r="D24" s="220"/>
    </row>
    <row r="25" spans="1:4" x14ac:dyDescent="0.2">
      <c r="A25" s="80" t="s">
        <v>455</v>
      </c>
      <c r="B25" s="220" t="s">
        <v>503</v>
      </c>
      <c r="C25" s="220"/>
      <c r="D25" s="220"/>
    </row>
    <row r="26" spans="1:4" x14ac:dyDescent="0.2">
      <c r="A26" s="80" t="s">
        <v>56</v>
      </c>
      <c r="B26" s="81" t="s">
        <v>293</v>
      </c>
      <c r="C26" s="81"/>
      <c r="D26" s="81"/>
    </row>
    <row r="27" spans="1:4" x14ac:dyDescent="0.2">
      <c r="A27" s="80" t="s">
        <v>57</v>
      </c>
      <c r="B27" s="81" t="s">
        <v>86</v>
      </c>
      <c r="C27" s="81"/>
      <c r="D27" s="81"/>
    </row>
    <row r="28" spans="1:4" x14ac:dyDescent="0.2">
      <c r="A28" s="80" t="s">
        <v>58</v>
      </c>
      <c r="B28" s="81" t="s">
        <v>294</v>
      </c>
      <c r="C28" s="81"/>
      <c r="D28" s="81"/>
    </row>
    <row r="29" spans="1:4" x14ac:dyDescent="0.2">
      <c r="A29" s="80" t="s">
        <v>59</v>
      </c>
      <c r="B29" s="81" t="s">
        <v>295</v>
      </c>
      <c r="C29" s="81"/>
      <c r="D29" s="81"/>
    </row>
    <row r="30" spans="1:4" x14ac:dyDescent="0.2">
      <c r="A30" s="80" t="s">
        <v>60</v>
      </c>
      <c r="B30" s="81" t="s">
        <v>296</v>
      </c>
      <c r="C30" s="81"/>
      <c r="D30" s="81"/>
    </row>
    <row r="31" spans="1:4" x14ac:dyDescent="0.2">
      <c r="A31" s="80" t="s">
        <v>110</v>
      </c>
      <c r="B31" s="81" t="s">
        <v>89</v>
      </c>
      <c r="C31" s="81"/>
      <c r="D31" s="81"/>
    </row>
    <row r="32" spans="1:4" x14ac:dyDescent="0.2">
      <c r="A32" s="80" t="s">
        <v>104</v>
      </c>
      <c r="B32" s="81" t="s">
        <v>90</v>
      </c>
      <c r="C32" s="81"/>
      <c r="D32" s="81"/>
    </row>
    <row r="33" spans="1:4" x14ac:dyDescent="0.2">
      <c r="A33" s="80" t="s">
        <v>130</v>
      </c>
      <c r="B33" s="81" t="s">
        <v>91</v>
      </c>
      <c r="C33" s="81"/>
      <c r="D33" s="81"/>
    </row>
    <row r="34" spans="1:4" x14ac:dyDescent="0.2">
      <c r="A34" s="80" t="s">
        <v>131</v>
      </c>
      <c r="B34" s="81" t="s">
        <v>297</v>
      </c>
      <c r="C34" s="81"/>
      <c r="D34" s="81"/>
    </row>
    <row r="35" spans="1:4" x14ac:dyDescent="0.2">
      <c r="A35" s="80" t="s">
        <v>65</v>
      </c>
      <c r="B35" s="81" t="s">
        <v>88</v>
      </c>
      <c r="C35" s="81"/>
      <c r="D35" s="81"/>
    </row>
    <row r="36" spans="1:4" x14ac:dyDescent="0.2">
      <c r="A36" s="80" t="s">
        <v>135</v>
      </c>
      <c r="B36" s="81" t="s">
        <v>298</v>
      </c>
      <c r="C36" s="81"/>
      <c r="D36" s="81"/>
    </row>
    <row r="37" spans="1:4" s="86" customFormat="1" x14ac:dyDescent="0.2">
      <c r="A37" s="80" t="s">
        <v>299</v>
      </c>
      <c r="B37" s="81" t="s">
        <v>300</v>
      </c>
      <c r="C37" s="81"/>
      <c r="D37" s="81"/>
    </row>
    <row r="38" spans="1:4" s="86" customFormat="1" x14ac:dyDescent="0.2">
      <c r="A38" s="80" t="s">
        <v>113</v>
      </c>
      <c r="B38" s="81" t="s">
        <v>76</v>
      </c>
      <c r="C38" s="81"/>
      <c r="D38" s="81"/>
    </row>
    <row r="39" spans="1:4" s="86" customFormat="1" x14ac:dyDescent="0.2">
      <c r="A39" s="80" t="s">
        <v>112</v>
      </c>
      <c r="B39" s="81" t="s">
        <v>77</v>
      </c>
      <c r="C39" s="81"/>
      <c r="D39" s="81"/>
    </row>
    <row r="40" spans="1:4" s="86" customFormat="1" x14ac:dyDescent="0.2">
      <c r="A40" s="80" t="s">
        <v>124</v>
      </c>
      <c r="B40" s="81" t="s">
        <v>93</v>
      </c>
      <c r="C40" s="81"/>
      <c r="D40" s="81"/>
    </row>
    <row r="41" spans="1:4" x14ac:dyDescent="0.2">
      <c r="A41" s="80" t="s">
        <v>123</v>
      </c>
      <c r="B41" s="81" t="s">
        <v>94</v>
      </c>
      <c r="C41" s="81"/>
      <c r="D41" s="81"/>
    </row>
    <row r="42" spans="1:4" x14ac:dyDescent="0.2">
      <c r="A42" s="80" t="s">
        <v>122</v>
      </c>
      <c r="B42" s="81" t="s">
        <v>301</v>
      </c>
      <c r="C42" s="81"/>
      <c r="D42" s="81"/>
    </row>
    <row r="43" spans="1:4" x14ac:dyDescent="0.2">
      <c r="A43" s="80" t="s">
        <v>121</v>
      </c>
      <c r="B43" s="81" t="s">
        <v>302</v>
      </c>
      <c r="C43" s="81"/>
      <c r="D43" s="81"/>
    </row>
    <row r="45" spans="1:4" x14ac:dyDescent="0.2">
      <c r="A45" s="85" t="s">
        <v>202</v>
      </c>
      <c r="B45" s="86"/>
      <c r="C45" s="86"/>
      <c r="D45" s="86"/>
    </row>
    <row r="46" spans="1:4" x14ac:dyDescent="0.2">
      <c r="A46" s="87" t="s">
        <v>303</v>
      </c>
      <c r="B46" s="86"/>
      <c r="C46" s="86"/>
      <c r="D46" s="86"/>
    </row>
    <row r="47" spans="1:4" x14ac:dyDescent="0.2">
      <c r="A47" s="87" t="s">
        <v>304</v>
      </c>
      <c r="B47" s="86"/>
      <c r="C47" s="86"/>
      <c r="D47" s="86"/>
    </row>
    <row r="48" spans="1:4" x14ac:dyDescent="0.2">
      <c r="A48" s="87" t="s">
        <v>305</v>
      </c>
      <c r="B48" s="86"/>
      <c r="C48" s="86"/>
      <c r="D48" s="86"/>
    </row>
    <row r="49" spans="1:1" x14ac:dyDescent="0.2">
      <c r="A49" s="88" t="s">
        <v>306</v>
      </c>
    </row>
    <row r="50" spans="1:1" x14ac:dyDescent="0.2">
      <c r="A50" s="88" t="s">
        <v>307</v>
      </c>
    </row>
    <row r="51" spans="1:1" x14ac:dyDescent="0.2">
      <c r="A51" s="88" t="s">
        <v>308</v>
      </c>
    </row>
  </sheetData>
  <mergeCells count="3">
    <mergeCell ref="A5:A6"/>
    <mergeCell ref="B5:B6"/>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Zeros="0" zoomScaleNormal="100" workbookViewId="0">
      <selection activeCell="A4" sqref="A4"/>
    </sheetView>
  </sheetViews>
  <sheetFormatPr defaultRowHeight="12.75" x14ac:dyDescent="0.2"/>
  <cols>
    <col min="1" max="2" width="12.5703125" customWidth="1"/>
    <col min="3" max="10" width="14.5703125" customWidth="1"/>
    <col min="12" max="12" width="12.5703125" customWidth="1"/>
  </cols>
  <sheetData>
    <row r="1" spans="1:14" s="2" customFormat="1" ht="18" x14ac:dyDescent="0.25">
      <c r="A1" s="6" t="s">
        <v>0</v>
      </c>
    </row>
    <row r="2" spans="1:14" s="2" customFormat="1" ht="18" x14ac:dyDescent="0.25">
      <c r="A2" s="7"/>
      <c r="B2" s="4"/>
      <c r="C2" s="4"/>
    </row>
    <row r="3" spans="1:14" s="2" customFormat="1" ht="18" x14ac:dyDescent="0.25">
      <c r="A3" s="8" t="s">
        <v>464</v>
      </c>
    </row>
    <row r="4" spans="1:14" s="2" customFormat="1" ht="18" x14ac:dyDescent="0.25">
      <c r="A4" s="8"/>
    </row>
    <row r="5" spans="1:14" s="2" customFormat="1" ht="18" x14ac:dyDescent="0.25">
      <c r="A5" s="58" t="s">
        <v>389</v>
      </c>
    </row>
    <row r="6" spans="1:14" s="2" customFormat="1" ht="18" x14ac:dyDescent="0.25">
      <c r="A6" s="193"/>
    </row>
    <row r="7" spans="1:14" s="5" customFormat="1" ht="76.5" x14ac:dyDescent="0.2">
      <c r="A7" s="22" t="s">
        <v>276</v>
      </c>
      <c r="B7" s="5" t="s">
        <v>100</v>
      </c>
      <c r="C7" s="5" t="s">
        <v>390</v>
      </c>
      <c r="D7" s="5" t="s">
        <v>391</v>
      </c>
      <c r="E7" s="5" t="s">
        <v>238</v>
      </c>
      <c r="F7" s="5" t="s">
        <v>239</v>
      </c>
      <c r="G7" s="5" t="s">
        <v>239</v>
      </c>
      <c r="H7" s="5" t="s">
        <v>239</v>
      </c>
      <c r="I7" s="5" t="s">
        <v>95</v>
      </c>
      <c r="J7" s="5" t="s">
        <v>392</v>
      </c>
      <c r="K7" s="5" t="s">
        <v>319</v>
      </c>
      <c r="L7" s="5" t="s">
        <v>409</v>
      </c>
      <c r="M7" s="5" t="s">
        <v>97</v>
      </c>
    </row>
    <row r="8" spans="1:14" s="1" customFormat="1" x14ac:dyDescent="0.2">
      <c r="A8" s="19" t="s">
        <v>47</v>
      </c>
      <c r="B8" s="19" t="s">
        <v>48</v>
      </c>
      <c r="C8" s="19" t="s">
        <v>46</v>
      </c>
      <c r="D8" s="19" t="s">
        <v>49</v>
      </c>
      <c r="E8" s="19" t="s">
        <v>50</v>
      </c>
      <c r="F8" s="19" t="s">
        <v>51</v>
      </c>
      <c r="G8" s="19" t="s">
        <v>51</v>
      </c>
      <c r="H8" s="19" t="s">
        <v>51</v>
      </c>
      <c r="I8" s="19" t="s">
        <v>52</v>
      </c>
      <c r="J8" s="19" t="s">
        <v>53</v>
      </c>
      <c r="K8" s="19" t="s">
        <v>54</v>
      </c>
      <c r="L8" s="19" t="s">
        <v>385</v>
      </c>
      <c r="M8" s="19" t="s">
        <v>55</v>
      </c>
    </row>
    <row r="9" spans="1:14" s="1" customFormat="1" x14ac:dyDescent="0.2">
      <c r="A9"/>
      <c r="B9"/>
      <c r="C9"/>
      <c r="D9" s="194"/>
      <c r="E9" s="41"/>
      <c r="F9" s="41"/>
      <c r="G9" s="41"/>
      <c r="H9" s="41"/>
      <c r="I9" s="41"/>
      <c r="J9" s="41">
        <f>SUM(C9:I9)</f>
        <v>0</v>
      </c>
      <c r="K9" s="41"/>
      <c r="L9" s="41"/>
      <c r="M9" s="41" t="e">
        <f>J9/K9</f>
        <v>#DIV/0!</v>
      </c>
      <c r="N9" s="195"/>
    </row>
    <row r="10" spans="1:14" s="1" customFormat="1" x14ac:dyDescent="0.2">
      <c r="A10" s="196"/>
      <c r="B10" s="197"/>
      <c r="C10" s="41"/>
      <c r="D10" s="41"/>
      <c r="E10" s="41"/>
      <c r="F10" s="41"/>
      <c r="G10" s="41"/>
      <c r="H10" s="195"/>
      <c r="I10" s="41"/>
      <c r="J10" s="41"/>
      <c r="K10"/>
    </row>
    <row r="11" spans="1:14" s="1" customFormat="1" x14ac:dyDescent="0.2">
      <c r="A11" s="11" t="s">
        <v>253</v>
      </c>
      <c r="B11" s="13" t="s">
        <v>393</v>
      </c>
      <c r="C11"/>
      <c r="D11"/>
      <c r="E11"/>
      <c r="F11"/>
      <c r="G11"/>
      <c r="H11"/>
      <c r="I11"/>
      <c r="J11"/>
      <c r="K11"/>
    </row>
    <row r="12" spans="1:14" s="1" customFormat="1" x14ac:dyDescent="0.2">
      <c r="A12" s="11" t="s">
        <v>48</v>
      </c>
      <c r="B12" s="13" t="s">
        <v>408</v>
      </c>
      <c r="C12"/>
      <c r="D12"/>
      <c r="E12"/>
      <c r="F12"/>
      <c r="G12"/>
      <c r="H12"/>
      <c r="I12"/>
      <c r="J12"/>
      <c r="K12"/>
    </row>
    <row r="13" spans="1:14" s="1" customFormat="1" x14ac:dyDescent="0.2">
      <c r="A13" s="11" t="s">
        <v>46</v>
      </c>
      <c r="B13" s="13" t="s">
        <v>394</v>
      </c>
      <c r="C13" s="15"/>
      <c r="D13" s="15"/>
      <c r="E13"/>
      <c r="F13"/>
      <c r="G13"/>
      <c r="H13"/>
      <c r="I13"/>
      <c r="J13"/>
      <c r="K13"/>
    </row>
    <row r="14" spans="1:14" x14ac:dyDescent="0.2">
      <c r="A14" s="11" t="s">
        <v>49</v>
      </c>
      <c r="B14" s="13" t="s">
        <v>395</v>
      </c>
    </row>
    <row r="15" spans="1:14" x14ac:dyDescent="0.2">
      <c r="A15" s="11" t="s">
        <v>50</v>
      </c>
      <c r="B15" s="13" t="s">
        <v>396</v>
      </c>
    </row>
    <row r="16" spans="1:14" x14ac:dyDescent="0.2">
      <c r="A16" s="11" t="s">
        <v>51</v>
      </c>
      <c r="B16" s="13" t="s">
        <v>397</v>
      </c>
    </row>
    <row r="17" spans="1:2" x14ac:dyDescent="0.2">
      <c r="A17" s="11" t="s">
        <v>52</v>
      </c>
      <c r="B17" s="13" t="s">
        <v>398</v>
      </c>
    </row>
    <row r="18" spans="1:2" x14ac:dyDescent="0.2">
      <c r="A18" s="11" t="s">
        <v>53</v>
      </c>
      <c r="B18" s="13" t="s">
        <v>192</v>
      </c>
    </row>
    <row r="19" spans="1:2" x14ac:dyDescent="0.2">
      <c r="A19" s="11" t="s">
        <v>54</v>
      </c>
      <c r="B19" s="13" t="s">
        <v>410</v>
      </c>
    </row>
    <row r="20" spans="1:2" x14ac:dyDescent="0.2">
      <c r="A20" s="11" t="s">
        <v>385</v>
      </c>
      <c r="B20" s="13" t="s">
        <v>411</v>
      </c>
    </row>
    <row r="21" spans="1:2" x14ac:dyDescent="0.2">
      <c r="A21" s="11" t="s">
        <v>55</v>
      </c>
      <c r="B21" s="13" t="s">
        <v>399</v>
      </c>
    </row>
    <row r="23" spans="1:2" x14ac:dyDescent="0.2">
      <c r="A23" s="11"/>
    </row>
    <row r="24" spans="1:2" x14ac:dyDescent="0.2">
      <c r="A24" s="1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Zeros="0" zoomScaleNormal="100" workbookViewId="0">
      <selection activeCell="A4" sqref="A4"/>
    </sheetView>
  </sheetViews>
  <sheetFormatPr defaultRowHeight="12.75" x14ac:dyDescent="0.2"/>
  <cols>
    <col min="1" max="2" width="12.5703125" customWidth="1"/>
    <col min="3" max="10" width="14.5703125" customWidth="1"/>
    <col min="12" max="12" width="12.5703125" customWidth="1"/>
  </cols>
  <sheetData>
    <row r="1" spans="1:12" s="2" customFormat="1" ht="18" x14ac:dyDescent="0.25">
      <c r="A1" s="6" t="s">
        <v>0</v>
      </c>
    </row>
    <row r="2" spans="1:12" s="2" customFormat="1" ht="18" x14ac:dyDescent="0.25">
      <c r="A2" s="7"/>
      <c r="B2" s="4"/>
      <c r="C2" s="4"/>
    </row>
    <row r="3" spans="1:12" s="2" customFormat="1" ht="18" x14ac:dyDescent="0.25">
      <c r="A3" s="8" t="s">
        <v>463</v>
      </c>
    </row>
    <row r="4" spans="1:12" s="2" customFormat="1" ht="18" x14ac:dyDescent="0.25">
      <c r="A4" s="8"/>
    </row>
    <row r="5" spans="1:12" s="2" customFormat="1" ht="18" x14ac:dyDescent="0.25">
      <c r="A5" s="58" t="s">
        <v>400</v>
      </c>
    </row>
    <row r="6" spans="1:12" s="2" customFormat="1" ht="18" x14ac:dyDescent="0.25">
      <c r="A6" s="193"/>
    </row>
    <row r="7" spans="1:12" s="5" customFormat="1" ht="63.75" x14ac:dyDescent="0.2">
      <c r="A7" s="22" t="s">
        <v>276</v>
      </c>
      <c r="B7" s="5" t="s">
        <v>100</v>
      </c>
      <c r="C7" s="5" t="s">
        <v>401</v>
      </c>
      <c r="D7" s="5" t="s">
        <v>391</v>
      </c>
      <c r="E7" s="5" t="s">
        <v>238</v>
      </c>
      <c r="F7" s="5" t="s">
        <v>239</v>
      </c>
      <c r="G7" s="5" t="s">
        <v>95</v>
      </c>
      <c r="H7" s="5" t="s">
        <v>392</v>
      </c>
      <c r="I7" s="5" t="s">
        <v>319</v>
      </c>
      <c r="J7" s="5" t="s">
        <v>409</v>
      </c>
      <c r="K7" s="5" t="s">
        <v>97</v>
      </c>
    </row>
    <row r="8" spans="1:12" s="1" customFormat="1" x14ac:dyDescent="0.2">
      <c r="A8" s="19" t="s">
        <v>47</v>
      </c>
      <c r="B8" s="19" t="s">
        <v>48</v>
      </c>
      <c r="C8" s="19" t="s">
        <v>46</v>
      </c>
      <c r="D8" s="19" t="s">
        <v>49</v>
      </c>
      <c r="E8" s="19" t="s">
        <v>50</v>
      </c>
      <c r="F8" s="19" t="s">
        <v>51</v>
      </c>
      <c r="G8" s="19" t="s">
        <v>52</v>
      </c>
      <c r="H8" s="19" t="s">
        <v>53</v>
      </c>
      <c r="I8" s="19" t="s">
        <v>54</v>
      </c>
      <c r="J8" s="19" t="s">
        <v>385</v>
      </c>
      <c r="K8" s="19" t="s">
        <v>55</v>
      </c>
    </row>
    <row r="9" spans="1:12" s="1" customFormat="1" x14ac:dyDescent="0.2">
      <c r="A9"/>
      <c r="B9"/>
      <c r="C9"/>
      <c r="D9" s="194"/>
      <c r="E9" s="41"/>
      <c r="F9" s="41"/>
      <c r="G9" s="41"/>
      <c r="H9" s="41">
        <f>SUM(C9:G9)</f>
        <v>0</v>
      </c>
      <c r="I9" s="41"/>
      <c r="J9" s="41"/>
      <c r="K9" s="41" t="e">
        <f>H9/I9</f>
        <v>#DIV/0!</v>
      </c>
      <c r="L9" s="195"/>
    </row>
    <row r="10" spans="1:12" s="1" customFormat="1" x14ac:dyDescent="0.2">
      <c r="A10" s="196"/>
      <c r="B10" s="197"/>
      <c r="C10" s="41"/>
      <c r="D10" s="41"/>
      <c r="E10" s="41"/>
      <c r="F10" s="41"/>
      <c r="G10" s="41"/>
      <c r="H10" s="195"/>
      <c r="I10" s="41"/>
      <c r="J10" s="41"/>
      <c r="K10"/>
    </row>
    <row r="11" spans="1:12" s="1" customFormat="1" x14ac:dyDescent="0.2">
      <c r="A11" s="11" t="s">
        <v>253</v>
      </c>
      <c r="B11" s="13" t="s">
        <v>402</v>
      </c>
      <c r="C11"/>
      <c r="D11"/>
      <c r="E11"/>
      <c r="F11"/>
      <c r="G11"/>
      <c r="H11"/>
      <c r="I11"/>
      <c r="J11"/>
      <c r="K11"/>
    </row>
    <row r="12" spans="1:12" s="1" customFormat="1" x14ac:dyDescent="0.2">
      <c r="A12" s="11" t="s">
        <v>48</v>
      </c>
      <c r="B12" s="13" t="s">
        <v>408</v>
      </c>
      <c r="C12"/>
      <c r="D12"/>
      <c r="E12"/>
      <c r="F12"/>
      <c r="G12"/>
      <c r="H12"/>
      <c r="I12"/>
      <c r="J12"/>
      <c r="K12"/>
    </row>
    <row r="13" spans="1:12" s="1" customFormat="1" x14ac:dyDescent="0.2">
      <c r="A13" s="11" t="s">
        <v>46</v>
      </c>
      <c r="B13" s="13" t="s">
        <v>403</v>
      </c>
      <c r="C13" s="15"/>
      <c r="D13" s="15"/>
      <c r="E13"/>
      <c r="F13"/>
      <c r="G13"/>
      <c r="H13"/>
      <c r="I13"/>
      <c r="J13"/>
      <c r="K13"/>
    </row>
    <row r="14" spans="1:12" x14ac:dyDescent="0.2">
      <c r="A14" s="11" t="s">
        <v>49</v>
      </c>
      <c r="B14" s="13" t="s">
        <v>404</v>
      </c>
    </row>
    <row r="15" spans="1:12" x14ac:dyDescent="0.2">
      <c r="A15" s="11" t="s">
        <v>50</v>
      </c>
      <c r="B15" s="13" t="s">
        <v>405</v>
      </c>
    </row>
    <row r="16" spans="1:12" x14ac:dyDescent="0.2">
      <c r="A16" s="11" t="s">
        <v>51</v>
      </c>
      <c r="B16" s="13" t="s">
        <v>406</v>
      </c>
    </row>
    <row r="17" spans="1:2" x14ac:dyDescent="0.2">
      <c r="A17" s="11" t="s">
        <v>52</v>
      </c>
      <c r="B17" s="13" t="s">
        <v>407</v>
      </c>
    </row>
    <row r="18" spans="1:2" x14ac:dyDescent="0.2">
      <c r="A18" s="11" t="s">
        <v>53</v>
      </c>
      <c r="B18" s="13" t="s">
        <v>192</v>
      </c>
    </row>
    <row r="19" spans="1:2" x14ac:dyDescent="0.2">
      <c r="A19" s="11" t="s">
        <v>54</v>
      </c>
      <c r="B19" s="13" t="s">
        <v>415</v>
      </c>
    </row>
    <row r="20" spans="1:2" x14ac:dyDescent="0.2">
      <c r="A20" s="11" t="s">
        <v>385</v>
      </c>
      <c r="B20" s="13" t="s">
        <v>411</v>
      </c>
    </row>
    <row r="21" spans="1:2" x14ac:dyDescent="0.2">
      <c r="A21" s="11" t="s">
        <v>55</v>
      </c>
      <c r="B21" s="13" t="s">
        <v>399</v>
      </c>
    </row>
    <row r="22" spans="1:2" x14ac:dyDescent="0.2">
      <c r="A22" s="11"/>
    </row>
    <row r="23" spans="1:2" x14ac:dyDescent="0.2">
      <c r="A23" s="1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zoomScale="85" zoomScaleNormal="85" workbookViewId="0">
      <selection activeCell="J17" sqref="J17"/>
    </sheetView>
  </sheetViews>
  <sheetFormatPr defaultRowHeight="12.75" x14ac:dyDescent="0.2"/>
  <cols>
    <col min="1" max="7" width="15.5703125" customWidth="1"/>
    <col min="8" max="9" width="15.5703125" style="70" customWidth="1"/>
    <col min="10" max="12" width="15.5703125" customWidth="1"/>
    <col min="13" max="15" width="15.5703125" style="70" customWidth="1"/>
  </cols>
  <sheetData>
    <row r="1" spans="1:15" ht="18" x14ac:dyDescent="0.25">
      <c r="A1" s="51" t="s">
        <v>0</v>
      </c>
      <c r="B1" s="51"/>
      <c r="C1" s="51"/>
      <c r="D1" s="52"/>
      <c r="E1" s="52"/>
      <c r="F1" s="34"/>
      <c r="G1" s="34"/>
      <c r="H1" s="185"/>
      <c r="I1" s="185"/>
      <c r="J1" s="34"/>
      <c r="K1" s="34"/>
      <c r="L1" s="34"/>
      <c r="M1" s="185"/>
      <c r="N1" s="185"/>
    </row>
    <row r="2" spans="1:15" ht="18" x14ac:dyDescent="0.25">
      <c r="A2" s="53"/>
      <c r="B2" s="53"/>
      <c r="C2" s="53"/>
      <c r="D2" s="54"/>
      <c r="E2" s="54"/>
      <c r="G2" s="34"/>
      <c r="H2" s="185"/>
      <c r="I2" s="185"/>
      <c r="J2" s="34"/>
      <c r="K2" s="34"/>
      <c r="L2" s="34"/>
      <c r="M2" s="185"/>
      <c r="N2" s="185"/>
    </row>
    <row r="3" spans="1:15" ht="18" x14ac:dyDescent="0.25">
      <c r="A3" s="55" t="s">
        <v>465</v>
      </c>
      <c r="B3" s="55"/>
      <c r="C3" s="55"/>
      <c r="D3" s="52"/>
      <c r="E3" s="52"/>
      <c r="F3" s="34"/>
      <c r="G3" s="34"/>
      <c r="H3" s="185"/>
      <c r="I3" s="185"/>
      <c r="J3" s="34"/>
      <c r="K3" s="34"/>
      <c r="L3" s="34"/>
      <c r="M3" s="185"/>
      <c r="N3" s="185"/>
    </row>
    <row r="4" spans="1:15" ht="18" x14ac:dyDescent="0.25">
      <c r="A4" s="55"/>
      <c r="B4" s="55"/>
      <c r="C4" s="55"/>
      <c r="D4" s="52"/>
      <c r="E4" s="52"/>
      <c r="F4" s="34"/>
      <c r="G4" s="34"/>
      <c r="H4" s="185"/>
      <c r="I4" s="185"/>
      <c r="J4" s="34"/>
      <c r="K4" s="34"/>
      <c r="L4" s="34"/>
      <c r="M4" s="185"/>
      <c r="N4" s="185"/>
    </row>
    <row r="5" spans="1:15" x14ac:dyDescent="0.2">
      <c r="A5" s="56"/>
      <c r="B5" s="56"/>
      <c r="C5" s="56"/>
      <c r="D5" s="57"/>
      <c r="E5" s="57"/>
      <c r="F5" s="57"/>
      <c r="G5" s="57"/>
      <c r="H5" s="186"/>
      <c r="I5" s="186"/>
      <c r="J5" s="57"/>
      <c r="K5" s="57"/>
      <c r="L5" s="57"/>
      <c r="M5" s="186"/>
      <c r="N5" s="186"/>
    </row>
    <row r="6" spans="1:15" ht="18" x14ac:dyDescent="0.25">
      <c r="A6" s="56"/>
      <c r="B6" s="56"/>
      <c r="C6" s="55"/>
      <c r="D6" s="52"/>
      <c r="E6" s="52"/>
      <c r="F6" s="34"/>
      <c r="G6" s="34"/>
      <c r="H6" s="185"/>
      <c r="I6" s="185"/>
      <c r="J6" s="34"/>
      <c r="K6" s="34"/>
      <c r="L6" s="34"/>
      <c r="M6" s="185"/>
      <c r="N6" s="185"/>
    </row>
    <row r="7" spans="1:15" s="12" customFormat="1" ht="63.75" x14ac:dyDescent="0.2">
      <c r="A7" s="64" t="s">
        <v>212</v>
      </c>
      <c r="B7" s="64" t="s">
        <v>213</v>
      </c>
      <c r="C7" s="77" t="s">
        <v>198</v>
      </c>
      <c r="D7" s="64" t="s">
        <v>199</v>
      </c>
      <c r="E7" s="77" t="s">
        <v>209</v>
      </c>
      <c r="F7" s="77" t="s">
        <v>210</v>
      </c>
      <c r="G7" s="77" t="s">
        <v>81</v>
      </c>
      <c r="H7" s="187" t="s">
        <v>211</v>
      </c>
      <c r="I7" s="187" t="s">
        <v>388</v>
      </c>
      <c r="J7" s="5" t="s">
        <v>466</v>
      </c>
      <c r="K7" s="77" t="s">
        <v>200</v>
      </c>
      <c r="L7" s="77" t="s">
        <v>201</v>
      </c>
      <c r="M7" s="187" t="s">
        <v>75</v>
      </c>
      <c r="N7" s="187" t="s">
        <v>96</v>
      </c>
      <c r="O7" s="191" t="s">
        <v>214</v>
      </c>
    </row>
    <row r="8" spans="1:15" s="12" customFormat="1" x14ac:dyDescent="0.2">
      <c r="A8" s="60" t="s">
        <v>47</v>
      </c>
      <c r="B8" s="60" t="s">
        <v>48</v>
      </c>
      <c r="C8" s="60" t="s">
        <v>46</v>
      </c>
      <c r="D8" s="60" t="s">
        <v>49</v>
      </c>
      <c r="E8" s="60" t="s">
        <v>50</v>
      </c>
      <c r="F8" s="60" t="s">
        <v>51</v>
      </c>
      <c r="G8" s="60" t="s">
        <v>52</v>
      </c>
      <c r="H8" s="60" t="s">
        <v>53</v>
      </c>
      <c r="I8" s="60" t="s">
        <v>54</v>
      </c>
      <c r="J8" s="60" t="s">
        <v>385</v>
      </c>
      <c r="K8" s="60" t="s">
        <v>55</v>
      </c>
      <c r="L8" s="60" t="s">
        <v>56</v>
      </c>
      <c r="M8" s="60" t="s">
        <v>57</v>
      </c>
      <c r="N8" s="60" t="s">
        <v>58</v>
      </c>
      <c r="O8" s="60" t="s">
        <v>59</v>
      </c>
    </row>
    <row r="9" spans="1:15" s="12" customFormat="1" x14ac:dyDescent="0.2">
      <c r="A9" s="147"/>
      <c r="B9" s="147"/>
      <c r="C9" s="147"/>
      <c r="D9" s="147"/>
      <c r="E9" s="147"/>
      <c r="F9" s="63"/>
      <c r="G9" s="147"/>
      <c r="H9" s="188"/>
      <c r="I9" s="188"/>
      <c r="J9" s="147"/>
      <c r="K9" s="147"/>
      <c r="L9" s="147" t="e">
        <f>K9/I9</f>
        <v>#DIV/0!</v>
      </c>
      <c r="M9" s="188"/>
      <c r="N9" s="188"/>
      <c r="O9" s="192"/>
    </row>
    <row r="10" spans="1:15" s="12" customFormat="1" x14ac:dyDescent="0.2">
      <c r="A10" s="58"/>
      <c r="B10" s="58"/>
      <c r="C10" s="100"/>
      <c r="D10" s="100"/>
      <c r="E10" s="100"/>
      <c r="F10" s="100"/>
      <c r="G10" s="100"/>
      <c r="H10" s="189"/>
      <c r="I10" s="189"/>
      <c r="J10" s="100"/>
      <c r="K10" s="100"/>
      <c r="L10" s="100"/>
      <c r="M10" s="189"/>
      <c r="N10" s="189"/>
      <c r="O10" s="190"/>
    </row>
    <row r="11" spans="1:15" s="12" customFormat="1" x14ac:dyDescent="0.2">
      <c r="A11" s="59"/>
      <c r="B11" s="59"/>
      <c r="C11" s="59"/>
      <c r="E11" s="100"/>
      <c r="F11" s="100"/>
      <c r="G11" s="100"/>
      <c r="H11" s="189"/>
      <c r="I11" s="189"/>
      <c r="J11" s="100"/>
      <c r="K11" s="100"/>
      <c r="L11" s="100"/>
      <c r="M11" s="189"/>
      <c r="N11" s="189"/>
      <c r="O11" s="190"/>
    </row>
    <row r="12" spans="1:15" s="12" customFormat="1" x14ac:dyDescent="0.2">
      <c r="A12" s="11" t="s">
        <v>202</v>
      </c>
      <c r="B12" s="14"/>
      <c r="C12" s="100"/>
      <c r="D12" s="100"/>
      <c r="E12" s="100"/>
      <c r="F12" s="100"/>
      <c r="G12" s="100"/>
      <c r="H12" s="189"/>
      <c r="I12" s="189"/>
      <c r="J12" s="100"/>
      <c r="K12" s="100"/>
      <c r="L12" s="100"/>
      <c r="M12" s="189"/>
      <c r="N12" s="189"/>
      <c r="O12" s="190"/>
    </row>
    <row r="13" spans="1:15" s="12" customFormat="1" x14ac:dyDescent="0.2">
      <c r="A13" s="11" t="s">
        <v>47</v>
      </c>
      <c r="B13" s="100" t="s">
        <v>383</v>
      </c>
      <c r="C13" s="100"/>
      <c r="D13" s="100"/>
      <c r="E13" s="100"/>
      <c r="F13" s="100"/>
      <c r="G13" s="100"/>
      <c r="H13" s="189"/>
      <c r="I13" s="189"/>
      <c r="J13" s="100"/>
      <c r="K13" s="100"/>
      <c r="L13" s="100"/>
      <c r="M13" s="189"/>
      <c r="N13" s="190"/>
      <c r="O13" s="190"/>
    </row>
    <row r="14" spans="1:15" s="12" customFormat="1" x14ac:dyDescent="0.2">
      <c r="A14" s="11" t="s">
        <v>48</v>
      </c>
      <c r="B14" s="12" t="s">
        <v>384</v>
      </c>
      <c r="C14" s="100"/>
      <c r="D14" s="100"/>
      <c r="E14" s="100"/>
      <c r="F14" s="100"/>
      <c r="G14" s="100"/>
      <c r="H14" s="189"/>
      <c r="I14" s="189"/>
      <c r="J14" s="100"/>
      <c r="K14" s="100"/>
      <c r="L14" s="100"/>
      <c r="M14" s="189"/>
      <c r="N14" s="190"/>
      <c r="O14" s="190"/>
    </row>
    <row r="15" spans="1:15" s="12" customFormat="1" x14ac:dyDescent="0.2">
      <c r="A15" s="11" t="s">
        <v>46</v>
      </c>
      <c r="B15" s="100" t="s">
        <v>203</v>
      </c>
      <c r="C15" s="100"/>
      <c r="D15" s="100"/>
      <c r="E15" s="100"/>
      <c r="F15" s="100"/>
      <c r="G15" s="100"/>
      <c r="H15" s="189"/>
      <c r="I15" s="189"/>
      <c r="J15" s="100"/>
      <c r="K15" s="100"/>
      <c r="L15" s="100"/>
      <c r="M15" s="189"/>
      <c r="N15" s="190"/>
      <c r="O15" s="190"/>
    </row>
    <row r="16" spans="1:15" s="12" customFormat="1" x14ac:dyDescent="0.2">
      <c r="A16" s="11" t="s">
        <v>49</v>
      </c>
      <c r="B16" s="100" t="s">
        <v>204</v>
      </c>
      <c r="C16" s="100"/>
      <c r="D16" s="100"/>
      <c r="E16" s="100"/>
      <c r="F16" s="100"/>
      <c r="G16" s="100"/>
      <c r="H16" s="189"/>
      <c r="I16" s="189"/>
      <c r="J16" s="100"/>
      <c r="K16" s="100"/>
      <c r="L16" s="100"/>
      <c r="M16" s="189"/>
      <c r="N16" s="190"/>
      <c r="O16" s="190"/>
    </row>
    <row r="17" spans="1:15" s="12" customFormat="1" x14ac:dyDescent="0.2">
      <c r="A17" s="11" t="s">
        <v>50</v>
      </c>
      <c r="B17" s="100" t="s">
        <v>205</v>
      </c>
      <c r="C17" s="100"/>
      <c r="D17" s="100"/>
      <c r="E17" s="100"/>
      <c r="F17" s="100"/>
      <c r="G17" s="100"/>
      <c r="H17" s="189"/>
      <c r="I17" s="189"/>
      <c r="J17" s="100"/>
      <c r="K17" s="100"/>
      <c r="L17" s="100"/>
      <c r="M17" s="189"/>
      <c r="N17" s="190"/>
      <c r="O17" s="190"/>
    </row>
    <row r="18" spans="1:15" s="12" customFormat="1" x14ac:dyDescent="0.2">
      <c r="A18" s="11" t="s">
        <v>51</v>
      </c>
      <c r="B18" s="100" t="s">
        <v>216</v>
      </c>
      <c r="C18" s="100"/>
      <c r="D18" s="100"/>
      <c r="E18" s="100"/>
      <c r="F18" s="100"/>
      <c r="G18" s="100"/>
      <c r="H18" s="189"/>
      <c r="I18" s="189"/>
      <c r="J18" s="100"/>
      <c r="K18" s="100"/>
      <c r="L18" s="100"/>
      <c r="M18" s="189"/>
      <c r="N18" s="190"/>
      <c r="O18" s="190"/>
    </row>
    <row r="19" spans="1:15" s="12" customFormat="1" x14ac:dyDescent="0.2">
      <c r="A19" s="11" t="s">
        <v>52</v>
      </c>
      <c r="B19" s="146" t="s">
        <v>217</v>
      </c>
      <c r="C19" s="100"/>
      <c r="D19" s="100"/>
      <c r="E19" s="100"/>
      <c r="F19" s="100"/>
      <c r="G19" s="100"/>
      <c r="H19" s="189"/>
      <c r="I19" s="189"/>
      <c r="J19" s="100"/>
      <c r="K19" s="100"/>
      <c r="L19" s="100"/>
      <c r="M19" s="189"/>
      <c r="N19" s="190"/>
      <c r="O19" s="190"/>
    </row>
    <row r="20" spans="1:15" s="12" customFormat="1" x14ac:dyDescent="0.2">
      <c r="A20" s="11" t="s">
        <v>53</v>
      </c>
      <c r="B20" s="100" t="s">
        <v>215</v>
      </c>
      <c r="C20" s="100"/>
      <c r="D20" s="100"/>
      <c r="E20" s="100"/>
      <c r="F20" s="100"/>
      <c r="G20" s="100"/>
      <c r="H20" s="189"/>
      <c r="I20" s="189"/>
      <c r="J20" s="100"/>
      <c r="K20" s="100"/>
      <c r="L20" s="100"/>
      <c r="M20" s="189"/>
      <c r="N20" s="190"/>
      <c r="O20" s="190"/>
    </row>
    <row r="21" spans="1:15" s="12" customFormat="1" x14ac:dyDescent="0.2">
      <c r="A21" s="11" t="s">
        <v>54</v>
      </c>
      <c r="B21" s="100" t="s">
        <v>386</v>
      </c>
      <c r="C21" s="100"/>
      <c r="D21" s="100"/>
      <c r="E21" s="100"/>
      <c r="F21" s="100"/>
      <c r="G21" s="100"/>
      <c r="H21" s="189"/>
      <c r="I21" s="189"/>
      <c r="J21" s="100"/>
      <c r="K21" s="100"/>
      <c r="L21" s="100"/>
      <c r="M21" s="189"/>
      <c r="N21" s="190"/>
      <c r="O21" s="190"/>
    </row>
    <row r="22" spans="1:15" s="12" customFormat="1" x14ac:dyDescent="0.2">
      <c r="A22" s="11" t="s">
        <v>385</v>
      </c>
      <c r="B22" s="146" t="s">
        <v>387</v>
      </c>
      <c r="C22" s="100"/>
      <c r="D22" s="100"/>
      <c r="E22" s="100"/>
      <c r="F22" s="100"/>
      <c r="G22" s="100"/>
      <c r="H22" s="189"/>
      <c r="I22" s="189"/>
      <c r="J22" s="100"/>
      <c r="K22" s="100"/>
      <c r="L22" s="100"/>
      <c r="M22" s="189"/>
      <c r="N22" s="190"/>
      <c r="O22" s="190"/>
    </row>
    <row r="23" spans="1:15" s="12" customFormat="1" x14ac:dyDescent="0.2">
      <c r="A23" s="11" t="s">
        <v>55</v>
      </c>
      <c r="B23" s="100" t="s">
        <v>206</v>
      </c>
      <c r="C23" s="100"/>
      <c r="D23" s="100"/>
      <c r="E23" s="100"/>
      <c r="F23" s="100"/>
      <c r="G23" s="100"/>
      <c r="H23" s="189"/>
      <c r="I23" s="189"/>
      <c r="J23" s="100"/>
      <c r="K23" s="100"/>
      <c r="L23" s="100"/>
      <c r="M23" s="189"/>
      <c r="N23" s="190"/>
      <c r="O23" s="190"/>
    </row>
    <row r="24" spans="1:15" s="12" customFormat="1" x14ac:dyDescent="0.2">
      <c r="A24" s="11" t="s">
        <v>56</v>
      </c>
      <c r="B24" s="100" t="s">
        <v>207</v>
      </c>
      <c r="C24" s="100"/>
      <c r="D24" s="100"/>
      <c r="E24" s="100"/>
      <c r="F24" s="100"/>
      <c r="G24" s="100"/>
      <c r="H24" s="189"/>
      <c r="I24" s="189"/>
      <c r="J24" s="100"/>
      <c r="K24" s="100"/>
      <c r="L24" s="100"/>
      <c r="M24" s="189"/>
      <c r="N24" s="190"/>
      <c r="O24" s="190"/>
    </row>
    <row r="25" spans="1:15" s="12" customFormat="1" x14ac:dyDescent="0.2">
      <c r="A25" s="11" t="s">
        <v>57</v>
      </c>
      <c r="B25" s="100" t="s">
        <v>278</v>
      </c>
      <c r="C25" s="100"/>
      <c r="D25" s="100"/>
      <c r="E25" s="100"/>
      <c r="F25" s="100"/>
      <c r="G25" s="100"/>
      <c r="H25" s="189"/>
      <c r="I25" s="189"/>
      <c r="J25" s="100"/>
      <c r="K25" s="100"/>
      <c r="L25" s="100"/>
      <c r="M25" s="189"/>
      <c r="N25" s="190"/>
      <c r="O25" s="190"/>
    </row>
    <row r="26" spans="1:15" s="12" customFormat="1" x14ac:dyDescent="0.2">
      <c r="A26" s="11" t="s">
        <v>58</v>
      </c>
      <c r="B26" s="100" t="s">
        <v>208</v>
      </c>
      <c r="C26" s="100"/>
      <c r="D26" s="100"/>
      <c r="E26" s="100"/>
      <c r="F26" s="100"/>
      <c r="G26" s="100"/>
      <c r="H26" s="189"/>
      <c r="I26" s="189"/>
      <c r="J26" s="100"/>
      <c r="K26" s="100"/>
      <c r="L26" s="100"/>
      <c r="M26" s="189"/>
      <c r="N26" s="190"/>
      <c r="O26" s="190"/>
    </row>
    <row r="27" spans="1:15" s="12" customFormat="1" x14ac:dyDescent="0.2">
      <c r="A27" s="11" t="s">
        <v>59</v>
      </c>
      <c r="B27" s="146" t="s">
        <v>218</v>
      </c>
      <c r="C27" s="100"/>
      <c r="D27" s="100"/>
      <c r="E27" s="100"/>
      <c r="F27" s="100"/>
      <c r="G27" s="100"/>
      <c r="H27" s="189"/>
      <c r="I27" s="189"/>
      <c r="J27" s="100"/>
      <c r="K27" s="100"/>
      <c r="L27" s="100"/>
      <c r="M27" s="189"/>
      <c r="N27" s="190"/>
      <c r="O27" s="190"/>
    </row>
    <row r="28" spans="1:15" s="12" customFormat="1" x14ac:dyDescent="0.2">
      <c r="A28" s="11"/>
      <c r="C28" s="100"/>
      <c r="D28" s="100"/>
      <c r="E28" s="100"/>
      <c r="F28" s="100"/>
      <c r="G28" s="100"/>
      <c r="H28" s="189"/>
      <c r="I28" s="189"/>
      <c r="J28" s="100"/>
      <c r="K28" s="100"/>
      <c r="L28" s="100"/>
      <c r="M28" s="189"/>
      <c r="N28" s="190"/>
      <c r="O28" s="190"/>
    </row>
    <row r="29" spans="1:15" s="12" customFormat="1" x14ac:dyDescent="0.2">
      <c r="A29" s="11"/>
      <c r="C29" s="100"/>
      <c r="D29" s="100"/>
      <c r="E29" s="100"/>
      <c r="F29" s="100"/>
      <c r="G29" s="100"/>
      <c r="H29" s="189"/>
      <c r="I29" s="189"/>
      <c r="J29" s="100"/>
      <c r="K29" s="100"/>
      <c r="L29" s="100"/>
      <c r="M29" s="189"/>
      <c r="N29" s="190"/>
      <c r="O29" s="190"/>
    </row>
    <row r="30" spans="1:15" s="12" customFormat="1" x14ac:dyDescent="0.2">
      <c r="A30" s="14"/>
      <c r="B30" s="100"/>
      <c r="C30" s="100"/>
      <c r="D30" s="100"/>
      <c r="E30" s="100"/>
      <c r="F30" s="100"/>
      <c r="G30" s="100"/>
      <c r="H30" s="189"/>
      <c r="I30" s="189"/>
      <c r="J30" s="100"/>
      <c r="K30" s="100"/>
      <c r="L30" s="100"/>
      <c r="M30" s="189"/>
      <c r="N30" s="190"/>
      <c r="O30" s="190"/>
    </row>
    <row r="31" spans="1:15" s="12" customFormat="1" x14ac:dyDescent="0.2">
      <c r="A31" s="14"/>
      <c r="B31" s="100"/>
      <c r="C31" s="100"/>
      <c r="D31" s="100"/>
      <c r="E31" s="100"/>
      <c r="F31" s="100"/>
      <c r="G31" s="100"/>
      <c r="H31" s="189"/>
      <c r="I31" s="189"/>
      <c r="J31" s="100"/>
      <c r="K31" s="100"/>
      <c r="L31" s="100"/>
      <c r="M31" s="189"/>
      <c r="N31" s="190"/>
      <c r="O31" s="190"/>
    </row>
    <row r="32" spans="1:15" s="12" customFormat="1" x14ac:dyDescent="0.2">
      <c r="A32" s="14"/>
      <c r="C32" s="100"/>
      <c r="D32" s="100"/>
      <c r="E32" s="100"/>
      <c r="F32" s="100"/>
      <c r="G32" s="100"/>
      <c r="H32" s="189"/>
      <c r="I32" s="189"/>
      <c r="J32" s="100"/>
      <c r="K32" s="100"/>
      <c r="L32" s="100"/>
      <c r="M32" s="189"/>
      <c r="N32" s="189"/>
      <c r="O32" s="190"/>
    </row>
    <row r="33" spans="1:15" s="12" customFormat="1" x14ac:dyDescent="0.2">
      <c r="A33" s="14"/>
      <c r="B33" s="14"/>
      <c r="C33" s="100"/>
      <c r="D33" s="100"/>
      <c r="E33" s="100"/>
      <c r="F33" s="100"/>
      <c r="G33" s="100"/>
      <c r="H33" s="189"/>
      <c r="I33" s="189"/>
      <c r="J33" s="100"/>
      <c r="K33" s="100"/>
      <c r="L33" s="100"/>
      <c r="M33" s="189"/>
      <c r="N33" s="189"/>
      <c r="O33" s="190"/>
    </row>
    <row r="34" spans="1:15" s="12" customFormat="1" x14ac:dyDescent="0.2">
      <c r="A34" s="100"/>
      <c r="B34" s="100"/>
      <c r="C34" s="100"/>
      <c r="D34" s="100"/>
      <c r="E34" s="100"/>
      <c r="F34" s="100"/>
      <c r="G34" s="100"/>
      <c r="H34" s="189"/>
      <c r="I34" s="189"/>
      <c r="J34" s="100"/>
      <c r="K34" s="100"/>
      <c r="L34" s="100"/>
      <c r="M34" s="189"/>
      <c r="N34" s="189"/>
      <c r="O34" s="190"/>
    </row>
    <row r="35" spans="1:15" s="12" customFormat="1" x14ac:dyDescent="0.2">
      <c r="H35" s="190"/>
      <c r="I35" s="190"/>
      <c r="M35" s="190"/>
      <c r="N35" s="190"/>
      <c r="O35" s="190"/>
    </row>
    <row r="36" spans="1:15" s="12" customFormat="1" x14ac:dyDescent="0.2">
      <c r="H36" s="190"/>
      <c r="I36" s="190"/>
      <c r="M36" s="190"/>
      <c r="N36" s="190"/>
      <c r="O36" s="190"/>
    </row>
    <row r="37" spans="1:15" s="12" customFormat="1" x14ac:dyDescent="0.2">
      <c r="H37" s="190"/>
      <c r="I37" s="190"/>
      <c r="M37" s="190"/>
      <c r="N37" s="190"/>
      <c r="O37" s="190"/>
    </row>
    <row r="38" spans="1:15" s="12" customFormat="1" x14ac:dyDescent="0.2">
      <c r="H38" s="190"/>
      <c r="I38" s="190"/>
      <c r="M38" s="190"/>
      <c r="N38" s="190"/>
      <c r="O38" s="190"/>
    </row>
    <row r="39" spans="1:15" s="12" customFormat="1" x14ac:dyDescent="0.2">
      <c r="H39" s="190"/>
      <c r="I39" s="190"/>
      <c r="M39" s="190"/>
      <c r="N39" s="190"/>
      <c r="O39" s="190"/>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zoomScale="70" zoomScaleNormal="70" workbookViewId="0">
      <selection activeCell="N51" sqref="N51"/>
    </sheetView>
  </sheetViews>
  <sheetFormatPr defaultRowHeight="12.75" x14ac:dyDescent="0.2"/>
  <cols>
    <col min="1" max="1" width="9" customWidth="1"/>
    <col min="2" max="2" width="53.42578125" customWidth="1"/>
    <col min="3" max="3" width="16.140625" customWidth="1"/>
    <col min="4" max="4" width="17.5703125" customWidth="1"/>
    <col min="5" max="5" width="21.28515625" customWidth="1"/>
    <col min="6" max="6" width="16" customWidth="1"/>
    <col min="7" max="7" width="25.28515625" customWidth="1"/>
    <col min="8" max="8" width="40.140625" customWidth="1"/>
  </cols>
  <sheetData>
    <row r="1" spans="1:8" ht="18" x14ac:dyDescent="0.25">
      <c r="A1" s="6" t="s">
        <v>0</v>
      </c>
    </row>
    <row r="2" spans="1:8" ht="18" x14ac:dyDescent="0.25">
      <c r="A2" s="2"/>
    </row>
    <row r="3" spans="1:8" ht="18" x14ac:dyDescent="0.25">
      <c r="A3" s="8" t="s">
        <v>528</v>
      </c>
    </row>
    <row r="4" spans="1:8" ht="18" x14ac:dyDescent="0.25">
      <c r="A4" s="2"/>
    </row>
    <row r="5" spans="1:8" ht="12.6" customHeight="1" x14ac:dyDescent="0.2">
      <c r="A5" s="242" t="s">
        <v>286</v>
      </c>
      <c r="B5" s="237" t="s">
        <v>287</v>
      </c>
      <c r="C5" s="243" t="s">
        <v>288</v>
      </c>
      <c r="D5" s="244"/>
      <c r="E5" s="244"/>
      <c r="F5" s="244"/>
      <c r="G5" s="244"/>
      <c r="H5" s="245"/>
    </row>
    <row r="6" spans="1:8" ht="31.5" customHeight="1" x14ac:dyDescent="0.2">
      <c r="A6" s="238"/>
      <c r="B6" s="238"/>
      <c r="C6" s="78" t="s">
        <v>289</v>
      </c>
      <c r="D6" s="79" t="s">
        <v>179</v>
      </c>
      <c r="E6" s="79" t="s">
        <v>182</v>
      </c>
      <c r="F6" s="79" t="s">
        <v>314</v>
      </c>
      <c r="G6" s="79" t="s">
        <v>525</v>
      </c>
      <c r="H6" s="79" t="s">
        <v>316</v>
      </c>
    </row>
    <row r="7" spans="1:8" x14ac:dyDescent="0.2">
      <c r="A7" s="231" t="s">
        <v>47</v>
      </c>
      <c r="B7" s="232" t="s">
        <v>212</v>
      </c>
      <c r="C7" s="81"/>
      <c r="D7" s="81"/>
      <c r="E7" s="81"/>
      <c r="F7" s="81"/>
      <c r="G7" s="81"/>
      <c r="H7" s="82"/>
    </row>
    <row r="8" spans="1:8" x14ac:dyDescent="0.2">
      <c r="A8" s="231" t="s">
        <v>48</v>
      </c>
      <c r="B8" s="232" t="s">
        <v>213</v>
      </c>
      <c r="C8" s="81"/>
      <c r="D8" s="81"/>
      <c r="E8" s="81"/>
      <c r="F8" s="81"/>
      <c r="G8" s="81"/>
      <c r="H8" s="82"/>
    </row>
    <row r="9" spans="1:8" x14ac:dyDescent="0.2">
      <c r="A9" s="231" t="s">
        <v>46</v>
      </c>
      <c r="B9" s="233" t="s">
        <v>198</v>
      </c>
      <c r="C9" s="81"/>
      <c r="D9" s="81"/>
      <c r="E9" s="81"/>
      <c r="F9" s="81"/>
      <c r="G9" s="81"/>
      <c r="H9" s="82"/>
    </row>
    <row r="10" spans="1:8" x14ac:dyDescent="0.2">
      <c r="A10" s="231" t="s">
        <v>49</v>
      </c>
      <c r="B10" s="232" t="s">
        <v>199</v>
      </c>
      <c r="C10" s="81"/>
      <c r="D10" s="81"/>
      <c r="E10" s="81"/>
      <c r="F10" s="81"/>
      <c r="G10" s="81"/>
      <c r="H10" s="82"/>
    </row>
    <row r="11" spans="1:8" x14ac:dyDescent="0.2">
      <c r="A11" s="231" t="s">
        <v>50</v>
      </c>
      <c r="B11" s="233" t="s">
        <v>209</v>
      </c>
      <c r="C11" s="81"/>
      <c r="D11" s="81"/>
      <c r="E11" s="81"/>
      <c r="F11" s="81"/>
      <c r="G11" s="81"/>
      <c r="H11" s="82"/>
    </row>
    <row r="12" spans="1:8" x14ac:dyDescent="0.2">
      <c r="A12" s="231" t="s">
        <v>51</v>
      </c>
      <c r="B12" s="233" t="s">
        <v>210</v>
      </c>
      <c r="C12" s="81"/>
      <c r="D12" s="81"/>
      <c r="E12" s="81"/>
      <c r="F12" s="81"/>
      <c r="G12" s="81"/>
      <c r="H12" s="82"/>
    </row>
    <row r="13" spans="1:8" x14ac:dyDescent="0.2">
      <c r="A13" s="231" t="s">
        <v>52</v>
      </c>
      <c r="B13" s="233" t="s">
        <v>81</v>
      </c>
      <c r="C13" s="81"/>
      <c r="D13" s="81"/>
      <c r="E13" s="81"/>
      <c r="F13" s="81"/>
      <c r="G13" s="81"/>
      <c r="H13" s="82"/>
    </row>
    <row r="14" spans="1:8" x14ac:dyDescent="0.2">
      <c r="A14" s="231" t="s">
        <v>53</v>
      </c>
      <c r="B14" s="233" t="s">
        <v>211</v>
      </c>
      <c r="C14" s="81"/>
      <c r="D14" s="81"/>
      <c r="E14" s="81"/>
      <c r="F14" s="81"/>
      <c r="G14" s="81"/>
      <c r="H14" s="82"/>
    </row>
    <row r="15" spans="1:8" x14ac:dyDescent="0.2">
      <c r="A15" s="231" t="s">
        <v>54</v>
      </c>
      <c r="B15" s="233" t="s">
        <v>388</v>
      </c>
      <c r="C15" s="81"/>
      <c r="D15" s="81"/>
      <c r="E15" s="81"/>
      <c r="F15" s="81"/>
      <c r="G15" s="81"/>
      <c r="H15" s="82"/>
    </row>
    <row r="16" spans="1:8" ht="25.5" x14ac:dyDescent="0.2">
      <c r="A16" s="231" t="s">
        <v>385</v>
      </c>
      <c r="B16" s="205" t="s">
        <v>530</v>
      </c>
      <c r="C16" s="81"/>
      <c r="D16" s="81"/>
      <c r="E16" s="81"/>
      <c r="F16" s="81"/>
      <c r="G16" s="81"/>
      <c r="H16" s="82"/>
    </row>
    <row r="17" spans="1:8" x14ac:dyDescent="0.2">
      <c r="A17" s="231" t="s">
        <v>55</v>
      </c>
      <c r="B17" s="233" t="s">
        <v>200</v>
      </c>
      <c r="C17" s="81"/>
      <c r="D17" s="81"/>
      <c r="E17" s="81"/>
      <c r="F17" s="81"/>
      <c r="G17" s="81"/>
      <c r="H17" s="82"/>
    </row>
    <row r="18" spans="1:8" x14ac:dyDescent="0.2">
      <c r="A18" s="231" t="s">
        <v>56</v>
      </c>
      <c r="B18" s="233" t="s">
        <v>201</v>
      </c>
      <c r="C18" s="81"/>
      <c r="D18" s="81"/>
      <c r="E18" s="81"/>
      <c r="F18" s="81"/>
      <c r="G18" s="81"/>
      <c r="H18" s="82"/>
    </row>
    <row r="19" spans="1:8" x14ac:dyDescent="0.2">
      <c r="A19" s="231" t="s">
        <v>57</v>
      </c>
      <c r="B19" s="233" t="s">
        <v>75</v>
      </c>
      <c r="C19" s="81"/>
      <c r="D19" s="81"/>
      <c r="E19" s="81"/>
      <c r="F19" s="81"/>
      <c r="G19" s="81"/>
      <c r="H19" s="82"/>
    </row>
    <row r="20" spans="1:8" x14ac:dyDescent="0.2">
      <c r="A20" s="231" t="s">
        <v>58</v>
      </c>
      <c r="B20" s="233" t="s">
        <v>96</v>
      </c>
      <c r="C20" s="81"/>
      <c r="D20" s="81"/>
      <c r="E20" s="81"/>
      <c r="F20" s="81"/>
      <c r="G20" s="81"/>
      <c r="H20" s="82"/>
    </row>
    <row r="21" spans="1:8" x14ac:dyDescent="0.2">
      <c r="A21" s="231" t="s">
        <v>59</v>
      </c>
      <c r="B21" s="234" t="s">
        <v>214</v>
      </c>
      <c r="C21" s="81"/>
      <c r="D21" s="81"/>
      <c r="E21" s="81"/>
      <c r="F21" s="81"/>
      <c r="G21" s="81"/>
      <c r="H21" s="82"/>
    </row>
    <row r="22" spans="1:8" s="12" customFormat="1" x14ac:dyDescent="0.2"/>
    <row r="23" spans="1:8" s="12" customFormat="1" x14ac:dyDescent="0.2">
      <c r="A23" s="148" t="s">
        <v>202</v>
      </c>
    </row>
    <row r="24" spans="1:8" s="12" customFormat="1" x14ac:dyDescent="0.2">
      <c r="A24" s="149" t="s">
        <v>529</v>
      </c>
    </row>
    <row r="25" spans="1:8" s="12" customFormat="1" x14ac:dyDescent="0.2">
      <c r="A25" s="149" t="s">
        <v>526</v>
      </c>
    </row>
    <row r="26" spans="1:8" s="12" customFormat="1" x14ac:dyDescent="0.2">
      <c r="A26" s="150" t="s">
        <v>311</v>
      </c>
    </row>
    <row r="27" spans="1:8" s="12" customFormat="1" x14ac:dyDescent="0.2">
      <c r="A27" s="150" t="s">
        <v>304</v>
      </c>
    </row>
    <row r="28" spans="1:8" s="12" customFormat="1" x14ac:dyDescent="0.2">
      <c r="A28" s="150" t="s">
        <v>305</v>
      </c>
    </row>
    <row r="29" spans="1:8" s="12" customFormat="1" x14ac:dyDescent="0.2">
      <c r="A29" s="151" t="s">
        <v>306</v>
      </c>
    </row>
    <row r="30" spans="1:8" s="12" customFormat="1" x14ac:dyDescent="0.2">
      <c r="A30" s="149" t="s">
        <v>527</v>
      </c>
    </row>
    <row r="31" spans="1:8" s="12" customFormat="1" x14ac:dyDescent="0.2"/>
    <row r="32" spans="1:8" s="12" customFormat="1" x14ac:dyDescent="0.2"/>
  </sheetData>
  <mergeCells count="3">
    <mergeCell ref="A5:A6"/>
    <mergeCell ref="B5:B6"/>
    <mergeCell ref="C5:H5"/>
  </mergeCells>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32"/>
  <sheetViews>
    <sheetView zoomScaleNormal="100" workbookViewId="0">
      <selection activeCell="F34" sqref="F34"/>
    </sheetView>
  </sheetViews>
  <sheetFormatPr defaultColWidth="12.5703125" defaultRowHeight="15.75" x14ac:dyDescent="0.25"/>
  <cols>
    <col min="1" max="1" width="63.28515625" style="34" customWidth="1"/>
    <col min="2" max="3" width="15.5703125" style="34" customWidth="1"/>
    <col min="4" max="4" width="21" style="34" customWidth="1"/>
    <col min="5" max="5" width="22.140625" style="34" customWidth="1"/>
    <col min="6" max="16384" width="12.5703125" style="34"/>
  </cols>
  <sheetData>
    <row r="1" spans="1:5" ht="18" x14ac:dyDescent="0.25">
      <c r="A1" s="6" t="s">
        <v>0</v>
      </c>
      <c r="B1" s="106"/>
      <c r="C1" s="106"/>
      <c r="D1" s="106"/>
      <c r="E1" s="106"/>
    </row>
    <row r="2" spans="1:5" x14ac:dyDescent="0.25">
      <c r="A2" s="106"/>
      <c r="B2" s="106"/>
      <c r="C2" s="106"/>
      <c r="D2" s="106"/>
      <c r="E2" s="106"/>
    </row>
    <row r="3" spans="1:5" ht="18" x14ac:dyDescent="0.25">
      <c r="A3" s="8" t="s">
        <v>467</v>
      </c>
      <c r="B3" s="106"/>
      <c r="C3" s="106"/>
      <c r="D3" s="106"/>
      <c r="E3" s="106"/>
    </row>
    <row r="4" spans="1:5" ht="18.75" thickBot="1" x14ac:dyDescent="0.3">
      <c r="A4" s="8"/>
      <c r="B4" s="106"/>
      <c r="C4" s="106"/>
      <c r="D4" s="106"/>
      <c r="E4" s="106"/>
    </row>
    <row r="5" spans="1:5" ht="16.5" thickBot="1" x14ac:dyDescent="0.3">
      <c r="A5" s="107" t="s">
        <v>173</v>
      </c>
      <c r="B5" s="90" t="s">
        <v>163</v>
      </c>
      <c r="C5" s="108" t="s">
        <v>164</v>
      </c>
      <c r="D5" s="91" t="s">
        <v>323</v>
      </c>
      <c r="E5" s="91" t="s">
        <v>179</v>
      </c>
    </row>
    <row r="6" spans="1:5" x14ac:dyDescent="0.25">
      <c r="A6" s="109" t="s">
        <v>219</v>
      </c>
      <c r="B6" s="110"/>
      <c r="C6" s="111"/>
      <c r="D6" s="101"/>
      <c r="E6" s="101"/>
    </row>
    <row r="7" spans="1:5" x14ac:dyDescent="0.25">
      <c r="A7" s="112" t="s">
        <v>197</v>
      </c>
      <c r="B7" s="113">
        <f>B6-B8</f>
        <v>0</v>
      </c>
      <c r="C7" s="114"/>
      <c r="D7" s="98"/>
      <c r="E7" s="98"/>
    </row>
    <row r="8" spans="1:5" ht="16.5" thickBot="1" x14ac:dyDescent="0.3">
      <c r="A8" s="115" t="s">
        <v>282</v>
      </c>
      <c r="B8" s="116">
        <f>B9+B10</f>
        <v>0</v>
      </c>
      <c r="C8" s="114"/>
      <c r="D8" s="97"/>
      <c r="E8" s="97"/>
    </row>
    <row r="9" spans="1:5" ht="16.5" thickBot="1" x14ac:dyDescent="0.3">
      <c r="A9" s="117" t="s">
        <v>280</v>
      </c>
      <c r="B9" s="118"/>
      <c r="C9" s="119"/>
      <c r="D9" s="102"/>
      <c r="E9" s="102"/>
    </row>
    <row r="10" spans="1:5" ht="16.5" thickBot="1" x14ac:dyDescent="0.3">
      <c r="A10" s="115" t="s">
        <v>275</v>
      </c>
      <c r="B10" s="120"/>
      <c r="C10" s="119"/>
      <c r="D10" s="103"/>
      <c r="E10" s="103"/>
    </row>
    <row r="11" spans="1:5" x14ac:dyDescent="0.25">
      <c r="A11" s="112" t="s">
        <v>197</v>
      </c>
      <c r="B11" s="121">
        <f>B10-B12-B13</f>
        <v>0</v>
      </c>
      <c r="C11" s="119"/>
      <c r="D11" s="103"/>
      <c r="E11" s="103"/>
    </row>
    <row r="12" spans="1:5" ht="16.5" thickBot="1" x14ac:dyDescent="0.3">
      <c r="A12" s="122" t="s">
        <v>230</v>
      </c>
      <c r="B12" s="123"/>
      <c r="C12" s="124"/>
      <c r="D12" s="104"/>
      <c r="E12" s="104"/>
    </row>
    <row r="13" spans="1:5" x14ac:dyDescent="0.25">
      <c r="A13" s="109" t="s">
        <v>224</v>
      </c>
      <c r="B13" s="125"/>
      <c r="C13" s="126"/>
      <c r="D13" s="105"/>
      <c r="E13" s="105"/>
    </row>
    <row r="14" spans="1:5" ht="16.5" thickBot="1" x14ac:dyDescent="0.3">
      <c r="A14" s="115" t="s">
        <v>197</v>
      </c>
      <c r="B14" s="127">
        <f>B13-B15</f>
        <v>0</v>
      </c>
      <c r="C14" s="128">
        <f>C15</f>
        <v>0</v>
      </c>
      <c r="D14" s="104"/>
      <c r="E14" s="104"/>
    </row>
    <row r="15" spans="1:5" x14ac:dyDescent="0.25">
      <c r="A15" s="129" t="s">
        <v>225</v>
      </c>
      <c r="B15" s="130">
        <f>SUM(B16:B20)</f>
        <v>0</v>
      </c>
      <c r="C15" s="131">
        <f>C16+C17+C18+C19+C20</f>
        <v>0</v>
      </c>
      <c r="D15" s="102"/>
      <c r="E15" s="102"/>
    </row>
    <row r="16" spans="1:5" x14ac:dyDescent="0.25">
      <c r="A16" s="112" t="s">
        <v>193</v>
      </c>
      <c r="B16" s="132">
        <f>B21</f>
        <v>0</v>
      </c>
      <c r="C16" s="133">
        <f>C21</f>
        <v>0</v>
      </c>
      <c r="D16" s="103"/>
      <c r="E16" s="103"/>
    </row>
    <row r="17" spans="1:5" x14ac:dyDescent="0.25">
      <c r="A17" s="112" t="s">
        <v>247</v>
      </c>
      <c r="B17" s="134"/>
      <c r="C17" s="135"/>
      <c r="D17" s="103"/>
      <c r="E17" s="103"/>
    </row>
    <row r="18" spans="1:5" x14ac:dyDescent="0.25">
      <c r="A18" s="112" t="s">
        <v>248</v>
      </c>
      <c r="B18" s="134"/>
      <c r="C18" s="135"/>
      <c r="D18" s="103"/>
      <c r="E18" s="103"/>
    </row>
    <row r="19" spans="1:5" x14ac:dyDescent="0.25">
      <c r="A19" s="112" t="s">
        <v>249</v>
      </c>
      <c r="B19" s="134"/>
      <c r="C19" s="135"/>
      <c r="D19" s="103"/>
      <c r="E19" s="103"/>
    </row>
    <row r="20" spans="1:5" ht="16.5" thickBot="1" x14ac:dyDescent="0.3">
      <c r="A20" s="115" t="s">
        <v>250</v>
      </c>
      <c r="B20" s="136"/>
      <c r="C20" s="137"/>
      <c r="D20" s="104"/>
      <c r="E20" s="104"/>
    </row>
    <row r="21" spans="1:5" x14ac:dyDescent="0.25">
      <c r="A21" s="109" t="s">
        <v>220</v>
      </c>
      <c r="B21" s="138">
        <f>B22+B23+B24</f>
        <v>0</v>
      </c>
      <c r="C21" s="139">
        <f>C22+C23+C24</f>
        <v>0</v>
      </c>
      <c r="D21" s="105"/>
      <c r="E21" s="105"/>
    </row>
    <row r="22" spans="1:5" x14ac:dyDescent="0.25">
      <c r="A22" s="112" t="s">
        <v>194</v>
      </c>
      <c r="B22" s="140"/>
      <c r="C22" s="141"/>
      <c r="D22" s="103"/>
      <c r="E22" s="103"/>
    </row>
    <row r="23" spans="1:5" x14ac:dyDescent="0.25">
      <c r="A23" s="112" t="s">
        <v>195</v>
      </c>
      <c r="B23" s="140"/>
      <c r="C23" s="141"/>
      <c r="D23" s="103"/>
      <c r="E23" s="103"/>
    </row>
    <row r="24" spans="1:5" ht="16.5" thickBot="1" x14ac:dyDescent="0.3">
      <c r="A24" s="115" t="s">
        <v>196</v>
      </c>
      <c r="B24" s="142"/>
      <c r="C24" s="143"/>
      <c r="D24" s="104"/>
      <c r="E24" s="104"/>
    </row>
    <row r="25" spans="1:5" x14ac:dyDescent="0.25">
      <c r="A25" s="100"/>
      <c r="B25" s="100"/>
      <c r="C25" s="100"/>
      <c r="D25" s="100"/>
      <c r="E25" s="100"/>
    </row>
    <row r="26" spans="1:5" x14ac:dyDescent="0.25">
      <c r="A26" s="100" t="s">
        <v>325</v>
      </c>
      <c r="B26" s="100"/>
      <c r="C26" s="100"/>
      <c r="D26" s="100"/>
      <c r="E26" s="100"/>
    </row>
    <row r="27" spans="1:5" x14ac:dyDescent="0.25">
      <c r="A27" s="100"/>
      <c r="B27" s="100"/>
      <c r="C27" s="100"/>
      <c r="D27" s="100"/>
      <c r="E27" s="100"/>
    </row>
    <row r="28" spans="1:5" x14ac:dyDescent="0.25">
      <c r="A28" s="144" t="s">
        <v>327</v>
      </c>
      <c r="B28" s="100"/>
      <c r="C28" s="100"/>
      <c r="D28" s="100"/>
      <c r="E28" s="100"/>
    </row>
    <row r="29" spans="1:5" x14ac:dyDescent="0.25">
      <c r="A29" s="145" t="s">
        <v>326</v>
      </c>
      <c r="B29" s="100"/>
      <c r="C29" s="100"/>
      <c r="D29" s="100"/>
      <c r="E29" s="100"/>
    </row>
    <row r="30" spans="1:5" x14ac:dyDescent="0.25">
      <c r="A30" s="100" t="s">
        <v>304</v>
      </c>
      <c r="B30" s="100"/>
      <c r="C30" s="100"/>
      <c r="D30" s="100"/>
      <c r="E30" s="100"/>
    </row>
    <row r="31" spans="1:5" x14ac:dyDescent="0.25">
      <c r="A31" s="100" t="s">
        <v>305</v>
      </c>
      <c r="B31" s="100"/>
      <c r="C31" s="100"/>
      <c r="D31" s="100"/>
      <c r="E31" s="100"/>
    </row>
    <row r="32" spans="1:5" x14ac:dyDescent="0.25">
      <c r="A32" s="100" t="s">
        <v>324</v>
      </c>
      <c r="B32" s="100"/>
      <c r="C32" s="100"/>
      <c r="D32" s="100"/>
      <c r="E32" s="100"/>
    </row>
  </sheetData>
  <pageMargins left="0.25" right="0.25" top="0.75" bottom="0.75" header="0.3" footer="0.3"/>
  <pageSetup paperSize="9" scale="60" orientation="landscape" horizontalDpi="300" verticalDpi="300"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zoomScale="70" zoomScaleNormal="70" workbookViewId="0">
      <selection activeCell="M61" sqref="M61"/>
    </sheetView>
  </sheetViews>
  <sheetFormatPr defaultRowHeight="12.75" x14ac:dyDescent="0.2"/>
  <cols>
    <col min="1" max="1" width="29.5703125" customWidth="1"/>
    <col min="2" max="5" width="18" customWidth="1"/>
    <col min="6" max="6" width="24.140625" customWidth="1"/>
    <col min="7" max="7" width="22.85546875" customWidth="1"/>
  </cols>
  <sheetData>
    <row r="1" spans="1:7" ht="18" x14ac:dyDescent="0.25">
      <c r="A1" s="6" t="s">
        <v>0</v>
      </c>
    </row>
    <row r="2" spans="1:7" ht="18" x14ac:dyDescent="0.25">
      <c r="A2" s="7"/>
    </row>
    <row r="3" spans="1:7" ht="18" x14ac:dyDescent="0.25">
      <c r="A3" s="8" t="s">
        <v>522</v>
      </c>
    </row>
    <row r="7" spans="1:7" ht="15.75" x14ac:dyDescent="0.25">
      <c r="A7" s="178" t="s">
        <v>520</v>
      </c>
    </row>
    <row r="8" spans="1:7" ht="13.5" thickBot="1" x14ac:dyDescent="0.25"/>
    <row r="9" spans="1:7" ht="14.25" x14ac:dyDescent="0.2">
      <c r="A9" s="228" t="s">
        <v>163</v>
      </c>
      <c r="B9" s="246" t="s">
        <v>519</v>
      </c>
      <c r="C9" s="247"/>
      <c r="D9" s="247"/>
      <c r="E9" s="248"/>
    </row>
    <row r="10" spans="1:7" ht="14.25" x14ac:dyDescent="0.2">
      <c r="A10" s="222"/>
      <c r="B10" s="227">
        <v>43891</v>
      </c>
      <c r="C10" s="227">
        <v>43983</v>
      </c>
      <c r="D10" s="227">
        <v>44075</v>
      </c>
      <c r="E10" s="227">
        <v>44166</v>
      </c>
      <c r="F10" s="226" t="s">
        <v>323</v>
      </c>
      <c r="G10" s="226" t="s">
        <v>179</v>
      </c>
    </row>
    <row r="11" spans="1:7" ht="14.25" x14ac:dyDescent="0.2">
      <c r="A11" s="222" t="s">
        <v>514</v>
      </c>
      <c r="B11" s="224"/>
      <c r="C11" s="225">
        <f>B14</f>
        <v>0</v>
      </c>
      <c r="D11" s="225">
        <f>C14</f>
        <v>0</v>
      </c>
      <c r="E11" s="225">
        <f>D14</f>
        <v>0</v>
      </c>
      <c r="F11" s="170"/>
      <c r="G11" s="170"/>
    </row>
    <row r="12" spans="1:7" ht="14.25" x14ac:dyDescent="0.2">
      <c r="A12" s="222" t="s">
        <v>517</v>
      </c>
      <c r="B12" s="224"/>
      <c r="C12" s="224"/>
      <c r="D12" s="224"/>
      <c r="E12" s="224"/>
      <c r="F12" s="170"/>
      <c r="G12" s="170"/>
    </row>
    <row r="13" spans="1:7" ht="14.25" x14ac:dyDescent="0.2">
      <c r="A13" s="222" t="s">
        <v>516</v>
      </c>
      <c r="B13" s="224"/>
      <c r="C13" s="224"/>
      <c r="D13" s="224"/>
      <c r="E13" s="224"/>
      <c r="F13" s="170"/>
      <c r="G13" s="230"/>
    </row>
    <row r="14" spans="1:7" ht="15" thickBot="1" x14ac:dyDescent="0.25">
      <c r="A14" s="222" t="s">
        <v>513</v>
      </c>
      <c r="B14" s="223">
        <f>B11+B12-B13</f>
        <v>0</v>
      </c>
      <c r="C14" s="223">
        <f>C11+C12-C13</f>
        <v>0</v>
      </c>
      <c r="D14" s="223">
        <f>D11+D12-D13</f>
        <v>0</v>
      </c>
      <c r="E14" s="223">
        <f>E11+E12-E13</f>
        <v>0</v>
      </c>
      <c r="F14" s="172"/>
      <c r="G14" s="229"/>
    </row>
    <row r="15" spans="1:7" ht="15" thickTop="1" x14ac:dyDescent="0.2">
      <c r="A15" s="222"/>
      <c r="B15" s="222"/>
      <c r="C15" s="222"/>
      <c r="D15" s="222"/>
      <c r="E15" s="222"/>
      <c r="G15" s="149"/>
    </row>
    <row r="16" spans="1:7" x14ac:dyDescent="0.2">
      <c r="A16" s="144" t="s">
        <v>327</v>
      </c>
      <c r="G16" s="150"/>
    </row>
    <row r="17" spans="1:7" x14ac:dyDescent="0.2">
      <c r="A17" s="145" t="s">
        <v>326</v>
      </c>
      <c r="G17" s="150"/>
    </row>
    <row r="18" spans="1:7" x14ac:dyDescent="0.2">
      <c r="A18" s="150" t="s">
        <v>304</v>
      </c>
      <c r="G18" s="150"/>
    </row>
    <row r="19" spans="1:7" x14ac:dyDescent="0.2">
      <c r="A19" s="150" t="s">
        <v>311</v>
      </c>
      <c r="G19" s="151"/>
    </row>
    <row r="20" spans="1:7" x14ac:dyDescent="0.2">
      <c r="A20" s="150" t="s">
        <v>305</v>
      </c>
      <c r="G20" s="151"/>
    </row>
    <row r="21" spans="1:7" ht="13.5" thickBot="1" x14ac:dyDescent="0.25">
      <c r="G21" s="149"/>
    </row>
    <row r="22" spans="1:7" ht="15" thickBot="1" x14ac:dyDescent="0.25">
      <c r="A22" s="228" t="s">
        <v>515</v>
      </c>
      <c r="B22" s="249" t="s">
        <v>518</v>
      </c>
      <c r="C22" s="250"/>
      <c r="D22" s="250"/>
      <c r="E22" s="251"/>
    </row>
    <row r="23" spans="1:7" ht="14.25" x14ac:dyDescent="0.2">
      <c r="A23" s="222"/>
      <c r="B23" s="227">
        <v>43891</v>
      </c>
      <c r="C23" s="227">
        <v>43983</v>
      </c>
      <c r="D23" s="227">
        <v>44075</v>
      </c>
      <c r="E23" s="227">
        <v>44166</v>
      </c>
      <c r="F23" s="226" t="s">
        <v>323</v>
      </c>
      <c r="G23" s="226" t="s">
        <v>179</v>
      </c>
    </row>
    <row r="24" spans="1:7" ht="14.25" x14ac:dyDescent="0.2">
      <c r="A24" s="222" t="s">
        <v>514</v>
      </c>
      <c r="B24" s="224"/>
      <c r="C24" s="225">
        <f>B27</f>
        <v>0</v>
      </c>
      <c r="D24" s="225">
        <f>C27</f>
        <v>0</v>
      </c>
      <c r="E24" s="225">
        <f>D27</f>
        <v>0</v>
      </c>
      <c r="F24" s="170"/>
      <c r="G24" s="170"/>
    </row>
    <row r="25" spans="1:7" ht="14.25" x14ac:dyDescent="0.2">
      <c r="A25" s="222" t="s">
        <v>517</v>
      </c>
      <c r="B25" s="224"/>
      <c r="C25" s="224"/>
      <c r="D25" s="224"/>
      <c r="E25" s="224"/>
      <c r="F25" s="170"/>
      <c r="G25" s="170"/>
    </row>
    <row r="26" spans="1:7" ht="14.25" x14ac:dyDescent="0.2">
      <c r="A26" s="222" t="s">
        <v>516</v>
      </c>
      <c r="B26" s="224"/>
      <c r="C26" s="224"/>
      <c r="D26" s="224"/>
      <c r="E26" s="224"/>
      <c r="F26" s="170"/>
      <c r="G26" s="170"/>
    </row>
    <row r="27" spans="1:7" ht="15" thickBot="1" x14ac:dyDescent="0.25">
      <c r="A27" s="222" t="s">
        <v>513</v>
      </c>
      <c r="B27" s="223">
        <f>B24+B25-B26</f>
        <v>0</v>
      </c>
      <c r="C27" s="223">
        <f>C24+C25-C26</f>
        <v>0</v>
      </c>
      <c r="D27" s="223">
        <f>D24+D25-D26</f>
        <v>0</v>
      </c>
      <c r="E27" s="223">
        <f>E24+E25-E26</f>
        <v>0</v>
      </c>
      <c r="F27" s="172"/>
      <c r="G27" s="172"/>
    </row>
    <row r="28" spans="1:7" ht="15" thickTop="1" x14ac:dyDescent="0.2">
      <c r="A28" s="222"/>
      <c r="B28" s="222"/>
      <c r="C28" s="222"/>
      <c r="D28" s="222"/>
      <c r="E28" s="222"/>
    </row>
    <row r="29" spans="1:7" x14ac:dyDescent="0.2">
      <c r="A29" s="144" t="s">
        <v>327</v>
      </c>
    </row>
    <row r="30" spans="1:7" x14ac:dyDescent="0.2">
      <c r="A30" s="145" t="s">
        <v>326</v>
      </c>
    </row>
    <row r="31" spans="1:7" x14ac:dyDescent="0.2">
      <c r="A31" s="150" t="s">
        <v>304</v>
      </c>
    </row>
    <row r="32" spans="1:7" x14ac:dyDescent="0.2">
      <c r="A32" s="150" t="s">
        <v>311</v>
      </c>
    </row>
    <row r="33" spans="1:7" x14ac:dyDescent="0.2">
      <c r="A33" s="150" t="s">
        <v>305</v>
      </c>
    </row>
    <row r="35" spans="1:7" x14ac:dyDescent="0.2">
      <c r="A35" s="175"/>
      <c r="B35" s="175"/>
      <c r="C35" s="175"/>
      <c r="D35" s="175"/>
      <c r="E35" s="175"/>
      <c r="F35" s="175"/>
      <c r="G35" s="175"/>
    </row>
    <row r="37" spans="1:7" ht="15.75" x14ac:dyDescent="0.25">
      <c r="A37" s="178" t="s">
        <v>521</v>
      </c>
    </row>
    <row r="38" spans="1:7" ht="13.5" thickBot="1" x14ac:dyDescent="0.25"/>
    <row r="39" spans="1:7" ht="14.25" x14ac:dyDescent="0.2">
      <c r="A39" s="228" t="s">
        <v>163</v>
      </c>
      <c r="B39" s="246" t="s">
        <v>519</v>
      </c>
      <c r="C39" s="247"/>
      <c r="D39" s="247"/>
      <c r="E39" s="248"/>
    </row>
    <row r="40" spans="1:7" ht="14.25" x14ac:dyDescent="0.2">
      <c r="A40" s="222"/>
      <c r="B40" s="227">
        <v>43891</v>
      </c>
      <c r="C40" s="227">
        <v>43983</v>
      </c>
      <c r="D40" s="227">
        <v>44075</v>
      </c>
      <c r="E40" s="227">
        <v>44166</v>
      </c>
      <c r="F40" s="226" t="s">
        <v>323</v>
      </c>
      <c r="G40" s="226" t="s">
        <v>179</v>
      </c>
    </row>
    <row r="41" spans="1:7" ht="14.25" x14ac:dyDescent="0.2">
      <c r="A41" s="222" t="s">
        <v>514</v>
      </c>
      <c r="B41" s="224"/>
      <c r="C41" s="225">
        <f>B44</f>
        <v>0</v>
      </c>
      <c r="D41" s="225">
        <f>C44</f>
        <v>0</v>
      </c>
      <c r="E41" s="225">
        <f>D44</f>
        <v>0</v>
      </c>
      <c r="F41" s="170"/>
      <c r="G41" s="170"/>
    </row>
    <row r="42" spans="1:7" ht="14.25" x14ac:dyDescent="0.2">
      <c r="A42" s="222" t="s">
        <v>517</v>
      </c>
      <c r="B42" s="224"/>
      <c r="C42" s="224"/>
      <c r="D42" s="224"/>
      <c r="E42" s="224"/>
      <c r="F42" s="170"/>
      <c r="G42" s="170"/>
    </row>
    <row r="43" spans="1:7" ht="14.25" x14ac:dyDescent="0.2">
      <c r="A43" s="222" t="s">
        <v>516</v>
      </c>
      <c r="B43" s="224"/>
      <c r="C43" s="224"/>
      <c r="D43" s="224"/>
      <c r="E43" s="224"/>
      <c r="F43" s="170"/>
      <c r="G43" s="230"/>
    </row>
    <row r="44" spans="1:7" ht="15" thickBot="1" x14ac:dyDescent="0.25">
      <c r="A44" s="222" t="s">
        <v>513</v>
      </c>
      <c r="B44" s="223">
        <f>B41+B42-B43</f>
        <v>0</v>
      </c>
      <c r="C44" s="223">
        <f>C41+C42-C43</f>
        <v>0</v>
      </c>
      <c r="D44" s="223">
        <f>D41+D42-D43</f>
        <v>0</v>
      </c>
      <c r="E44" s="223">
        <f>E41+E42-E43</f>
        <v>0</v>
      </c>
      <c r="F44" s="172"/>
      <c r="G44" s="229"/>
    </row>
    <row r="45" spans="1:7" ht="15" thickTop="1" x14ac:dyDescent="0.2">
      <c r="A45" s="222"/>
      <c r="B45" s="222"/>
      <c r="C45" s="222"/>
      <c r="D45" s="222"/>
      <c r="E45" s="222"/>
      <c r="G45" s="149"/>
    </row>
    <row r="46" spans="1:7" x14ac:dyDescent="0.2">
      <c r="A46" s="144" t="s">
        <v>327</v>
      </c>
      <c r="G46" s="150"/>
    </row>
    <row r="47" spans="1:7" x14ac:dyDescent="0.2">
      <c r="A47" s="145" t="s">
        <v>326</v>
      </c>
      <c r="G47" s="150"/>
    </row>
    <row r="48" spans="1:7" x14ac:dyDescent="0.2">
      <c r="A48" s="150" t="s">
        <v>304</v>
      </c>
      <c r="G48" s="150"/>
    </row>
    <row r="49" spans="1:7" x14ac:dyDescent="0.2">
      <c r="A49" s="150" t="s">
        <v>311</v>
      </c>
      <c r="G49" s="151"/>
    </row>
    <row r="50" spans="1:7" x14ac:dyDescent="0.2">
      <c r="A50" s="150" t="s">
        <v>305</v>
      </c>
      <c r="G50" s="151"/>
    </row>
    <row r="51" spans="1:7" ht="13.5" thickBot="1" x14ac:dyDescent="0.25">
      <c r="G51" s="149"/>
    </row>
    <row r="52" spans="1:7" ht="15" thickBot="1" x14ac:dyDescent="0.25">
      <c r="A52" s="228" t="s">
        <v>515</v>
      </c>
      <c r="B52" s="249" t="s">
        <v>518</v>
      </c>
      <c r="C52" s="250"/>
      <c r="D52" s="250"/>
      <c r="E52" s="251"/>
    </row>
    <row r="53" spans="1:7" ht="14.25" x14ac:dyDescent="0.2">
      <c r="A53" s="222"/>
      <c r="B53" s="227">
        <v>43891</v>
      </c>
      <c r="C53" s="227">
        <v>43983</v>
      </c>
      <c r="D53" s="227">
        <v>44075</v>
      </c>
      <c r="E53" s="227">
        <v>44166</v>
      </c>
      <c r="F53" s="226" t="s">
        <v>323</v>
      </c>
      <c r="G53" s="226" t="s">
        <v>179</v>
      </c>
    </row>
    <row r="54" spans="1:7" ht="14.25" x14ac:dyDescent="0.2">
      <c r="A54" s="222" t="s">
        <v>514</v>
      </c>
      <c r="B54" s="224"/>
      <c r="C54" s="225">
        <f>B57</f>
        <v>0</v>
      </c>
      <c r="D54" s="225">
        <f>C57</f>
        <v>0</v>
      </c>
      <c r="E54" s="225">
        <f>D57</f>
        <v>0</v>
      </c>
      <c r="F54" s="170"/>
      <c r="G54" s="170"/>
    </row>
    <row r="55" spans="1:7" ht="14.25" x14ac:dyDescent="0.2">
      <c r="A55" s="222" t="s">
        <v>517</v>
      </c>
      <c r="B55" s="224"/>
      <c r="C55" s="224"/>
      <c r="D55" s="224"/>
      <c r="E55" s="224"/>
      <c r="F55" s="170"/>
      <c r="G55" s="170"/>
    </row>
    <row r="56" spans="1:7" ht="14.25" x14ac:dyDescent="0.2">
      <c r="A56" s="222" t="s">
        <v>516</v>
      </c>
      <c r="B56" s="224"/>
      <c r="C56" s="224"/>
      <c r="D56" s="224"/>
      <c r="E56" s="224"/>
      <c r="F56" s="170"/>
      <c r="G56" s="170"/>
    </row>
    <row r="57" spans="1:7" ht="15" thickBot="1" x14ac:dyDescent="0.25">
      <c r="A57" s="222" t="s">
        <v>513</v>
      </c>
      <c r="B57" s="223">
        <f>B54+B55-B56</f>
        <v>0</v>
      </c>
      <c r="C57" s="223">
        <f>C54+C55-C56</f>
        <v>0</v>
      </c>
      <c r="D57" s="223">
        <f>D54+D55-D56</f>
        <v>0</v>
      </c>
      <c r="E57" s="223">
        <f>E54+E55-E56</f>
        <v>0</v>
      </c>
      <c r="F57" s="172"/>
      <c r="G57" s="172"/>
    </row>
    <row r="58" spans="1:7" ht="15" thickTop="1" x14ac:dyDescent="0.2">
      <c r="A58" s="222"/>
      <c r="B58" s="222"/>
      <c r="C58" s="222"/>
      <c r="D58" s="222"/>
      <c r="E58" s="222"/>
    </row>
    <row r="59" spans="1:7" x14ac:dyDescent="0.2">
      <c r="A59" s="144" t="s">
        <v>327</v>
      </c>
    </row>
    <row r="60" spans="1:7" x14ac:dyDescent="0.2">
      <c r="A60" s="145" t="s">
        <v>326</v>
      </c>
    </row>
    <row r="61" spans="1:7" x14ac:dyDescent="0.2">
      <c r="A61" s="150" t="s">
        <v>304</v>
      </c>
    </row>
    <row r="62" spans="1:7" x14ac:dyDescent="0.2">
      <c r="A62" s="150" t="s">
        <v>311</v>
      </c>
    </row>
    <row r="63" spans="1:7" x14ac:dyDescent="0.2">
      <c r="A63" s="150" t="s">
        <v>305</v>
      </c>
    </row>
  </sheetData>
  <mergeCells count="4">
    <mergeCell ref="B9:E9"/>
    <mergeCell ref="B22:E22"/>
    <mergeCell ref="B52:E52"/>
    <mergeCell ref="B39:E39"/>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H16" sqref="H16"/>
    </sheetView>
  </sheetViews>
  <sheetFormatPr defaultRowHeight="12.75" x14ac:dyDescent="0.2"/>
  <cols>
    <col min="1" max="1" width="30.7109375" customWidth="1"/>
    <col min="2" max="3" width="15.7109375" customWidth="1"/>
    <col min="4" max="4" width="21.5703125" customWidth="1"/>
  </cols>
  <sheetData>
    <row r="1" spans="1:5" s="2" customFormat="1" ht="18" x14ac:dyDescent="0.25">
      <c r="A1" s="6" t="s">
        <v>0</v>
      </c>
    </row>
    <row r="2" spans="1:5" s="2" customFormat="1" ht="18" x14ac:dyDescent="0.25">
      <c r="A2" s="7"/>
      <c r="B2" s="4"/>
      <c r="C2" s="4"/>
      <c r="D2" s="4"/>
      <c r="E2" s="4"/>
    </row>
    <row r="3" spans="1:5" s="2" customFormat="1" ht="18" x14ac:dyDescent="0.25">
      <c r="A3" s="8" t="s">
        <v>468</v>
      </c>
    </row>
    <row r="4" spans="1:5" s="2" customFormat="1" ht="18.75" thickBot="1" x14ac:dyDescent="0.3">
      <c r="A4" s="8"/>
    </row>
    <row r="5" spans="1:5" s="31" customFormat="1" ht="26.25" thickBot="1" x14ac:dyDescent="0.25">
      <c r="B5" s="67" t="s">
        <v>260</v>
      </c>
      <c r="C5" s="67" t="s">
        <v>261</v>
      </c>
      <c r="D5" s="68" t="s">
        <v>266</v>
      </c>
      <c r="E5" s="69"/>
    </row>
    <row r="6" spans="1:5" s="70" customFormat="1" x14ac:dyDescent="0.2">
      <c r="B6" s="71"/>
      <c r="C6" s="71"/>
      <c r="D6" s="72"/>
    </row>
    <row r="7" spans="1:5" s="74" customFormat="1" ht="51" x14ac:dyDescent="0.2">
      <c r="A7" s="3" t="s">
        <v>270</v>
      </c>
      <c r="B7" s="73"/>
      <c r="C7" s="73"/>
      <c r="D7" s="73"/>
    </row>
    <row r="8" spans="1:5" s="74" customFormat="1" x14ac:dyDescent="0.2">
      <c r="A8" s="3"/>
      <c r="B8" s="73"/>
      <c r="C8" s="73"/>
      <c r="D8" s="73"/>
    </row>
    <row r="9" spans="1:5" s="74" customFormat="1" ht="51" x14ac:dyDescent="0.2">
      <c r="A9" s="3" t="s">
        <v>271</v>
      </c>
      <c r="B9" s="73"/>
      <c r="C9" s="73"/>
      <c r="D9" s="73"/>
    </row>
    <row r="10" spans="1:5" s="74" customFormat="1" x14ac:dyDescent="0.2">
      <c r="A10" s="3"/>
      <c r="B10" s="73"/>
      <c r="C10" s="73"/>
      <c r="D10" s="73"/>
    </row>
    <row r="11" spans="1:5" s="74" customFormat="1" ht="25.5" x14ac:dyDescent="0.2">
      <c r="A11" s="3" t="s">
        <v>272</v>
      </c>
      <c r="B11" s="73"/>
      <c r="C11" s="73"/>
      <c r="D11" s="73"/>
    </row>
    <row r="12" spans="1:5" ht="13.5" thickBot="1" x14ac:dyDescent="0.25">
      <c r="A12" s="75"/>
      <c r="B12" s="76"/>
      <c r="C12" s="76"/>
      <c r="D12" s="76"/>
    </row>
    <row r="14" spans="1:5" x14ac:dyDescent="0.2">
      <c r="A14" t="s">
        <v>262</v>
      </c>
    </row>
    <row r="15" spans="1:5" x14ac:dyDescent="0.2">
      <c r="A15" t="s">
        <v>263</v>
      </c>
    </row>
    <row r="16" spans="1:5" x14ac:dyDescent="0.2">
      <c r="A16" t="s">
        <v>264</v>
      </c>
    </row>
    <row r="17" spans="1:1" x14ac:dyDescent="0.2">
      <c r="A17" t="s">
        <v>265</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9"/>
  <sheetViews>
    <sheetView zoomScale="80" zoomScaleNormal="80" workbookViewId="0">
      <selection activeCell="B3" sqref="B3"/>
    </sheetView>
  </sheetViews>
  <sheetFormatPr defaultColWidth="12.5703125" defaultRowHeight="12.75" x14ac:dyDescent="0.2"/>
  <cols>
    <col min="1" max="1" width="58.7109375" style="100" customWidth="1"/>
    <col min="2" max="3" width="15.5703125" style="100" customWidth="1"/>
    <col min="4" max="5" width="18.140625" style="100" customWidth="1"/>
    <col min="6" max="16384" width="12.5703125" style="100"/>
  </cols>
  <sheetData>
    <row r="1" spans="1:5" ht="18" x14ac:dyDescent="0.25">
      <c r="A1" s="6" t="s">
        <v>0</v>
      </c>
    </row>
    <row r="2" spans="1:5" ht="18" x14ac:dyDescent="0.25">
      <c r="A2" s="163"/>
    </row>
    <row r="3" spans="1:5" ht="18" x14ac:dyDescent="0.25">
      <c r="A3" s="8" t="s">
        <v>334</v>
      </c>
    </row>
    <row r="4" spans="1:5" ht="18.75" thickBot="1" x14ac:dyDescent="0.3">
      <c r="A4" s="8"/>
    </row>
    <row r="5" spans="1:5" ht="13.5" thickBot="1" x14ac:dyDescent="0.25">
      <c r="A5" s="107" t="s">
        <v>173</v>
      </c>
      <c r="B5" s="90" t="s">
        <v>163</v>
      </c>
      <c r="C5" s="90" t="s">
        <v>164</v>
      </c>
      <c r="D5" s="90" t="s">
        <v>323</v>
      </c>
      <c r="E5" s="91" t="s">
        <v>179</v>
      </c>
    </row>
    <row r="6" spans="1:5" x14ac:dyDescent="0.2">
      <c r="A6" s="109" t="s">
        <v>177</v>
      </c>
      <c r="B6" s="110"/>
      <c r="C6" s="111"/>
      <c r="D6" s="92"/>
      <c r="E6" s="93"/>
    </row>
    <row r="7" spans="1:5" x14ac:dyDescent="0.2">
      <c r="A7" s="112" t="s">
        <v>197</v>
      </c>
      <c r="B7" s="113">
        <f>B6-B8</f>
        <v>0</v>
      </c>
      <c r="C7" s="114"/>
      <c r="D7" s="92"/>
      <c r="E7" s="93"/>
    </row>
    <row r="8" spans="1:5" ht="13.5" thickBot="1" x14ac:dyDescent="0.25">
      <c r="A8" s="115" t="s">
        <v>279</v>
      </c>
      <c r="B8" s="164">
        <f>B9+B10</f>
        <v>0</v>
      </c>
      <c r="C8" s="114"/>
      <c r="D8" s="92"/>
      <c r="E8" s="93"/>
    </row>
    <row r="9" spans="1:5" ht="13.5" thickBot="1" x14ac:dyDescent="0.25">
      <c r="A9" s="165" t="s">
        <v>280</v>
      </c>
      <c r="B9" s="166"/>
      <c r="C9" s="167"/>
      <c r="D9" s="92"/>
      <c r="E9" s="93"/>
    </row>
    <row r="10" spans="1:5" x14ac:dyDescent="0.2">
      <c r="A10" s="129" t="s">
        <v>281</v>
      </c>
      <c r="B10" s="168"/>
      <c r="C10" s="126"/>
      <c r="D10" s="92"/>
      <c r="E10" s="93"/>
    </row>
    <row r="11" spans="1:5" ht="13.5" thickBot="1" x14ac:dyDescent="0.25">
      <c r="A11" s="115" t="s">
        <v>197</v>
      </c>
      <c r="B11" s="127">
        <f>B10-B12</f>
        <v>0</v>
      </c>
      <c r="C11" s="128">
        <f>C12</f>
        <v>0</v>
      </c>
      <c r="D11" s="92"/>
      <c r="E11" s="93"/>
    </row>
    <row r="12" spans="1:5" x14ac:dyDescent="0.2">
      <c r="A12" s="129" t="s">
        <v>178</v>
      </c>
      <c r="B12" s="130">
        <f>SUM(B13:B17)</f>
        <v>0</v>
      </c>
      <c r="C12" s="131">
        <f>C13+C14+C15+C16+C17</f>
        <v>0</v>
      </c>
      <c r="D12" s="92"/>
      <c r="E12" s="93"/>
    </row>
    <row r="13" spans="1:5" x14ac:dyDescent="0.2">
      <c r="A13" s="112" t="s">
        <v>193</v>
      </c>
      <c r="B13" s="132">
        <f>B18</f>
        <v>0</v>
      </c>
      <c r="C13" s="133">
        <f>C18</f>
        <v>0</v>
      </c>
      <c r="D13" s="92"/>
      <c r="E13" s="93"/>
    </row>
    <row r="14" spans="1:5" x14ac:dyDescent="0.2">
      <c r="A14" s="112" t="s">
        <v>247</v>
      </c>
      <c r="B14" s="134"/>
      <c r="C14" s="135"/>
      <c r="D14" s="92"/>
      <c r="E14" s="93"/>
    </row>
    <row r="15" spans="1:5" x14ac:dyDescent="0.2">
      <c r="A15" s="112" t="s">
        <v>248</v>
      </c>
      <c r="B15" s="134"/>
      <c r="C15" s="135"/>
      <c r="D15" s="92"/>
      <c r="E15" s="93"/>
    </row>
    <row r="16" spans="1:5" x14ac:dyDescent="0.2">
      <c r="A16" s="112" t="s">
        <v>249</v>
      </c>
      <c r="B16" s="134"/>
      <c r="C16" s="135"/>
      <c r="D16" s="92"/>
      <c r="E16" s="93"/>
    </row>
    <row r="17" spans="1:5" ht="13.5" thickBot="1" x14ac:dyDescent="0.25">
      <c r="A17" s="115" t="s">
        <v>250</v>
      </c>
      <c r="B17" s="136"/>
      <c r="C17" s="137"/>
      <c r="D17" s="92"/>
      <c r="E17" s="93"/>
    </row>
    <row r="18" spans="1:5" x14ac:dyDescent="0.2">
      <c r="A18" s="109" t="s">
        <v>221</v>
      </c>
      <c r="B18" s="138">
        <f>B19+B20+B21</f>
        <v>0</v>
      </c>
      <c r="C18" s="139">
        <f>C19+C20+C21</f>
        <v>0</v>
      </c>
      <c r="D18" s="92"/>
      <c r="E18" s="93"/>
    </row>
    <row r="19" spans="1:5" x14ac:dyDescent="0.2">
      <c r="A19" s="112" t="s">
        <v>194</v>
      </c>
      <c r="B19" s="140"/>
      <c r="C19" s="141"/>
      <c r="D19" s="92"/>
      <c r="E19" s="93"/>
    </row>
    <row r="20" spans="1:5" x14ac:dyDescent="0.2">
      <c r="A20" s="112" t="s">
        <v>195</v>
      </c>
      <c r="B20" s="140"/>
      <c r="C20" s="141"/>
      <c r="D20" s="92"/>
      <c r="E20" s="93"/>
    </row>
    <row r="21" spans="1:5" ht="13.5" thickBot="1" x14ac:dyDescent="0.25">
      <c r="A21" s="115" t="s">
        <v>196</v>
      </c>
      <c r="B21" s="142"/>
      <c r="C21" s="143"/>
      <c r="D21" s="94"/>
      <c r="E21" s="95"/>
    </row>
    <row r="23" spans="1:5" x14ac:dyDescent="0.2">
      <c r="A23" s="100" t="s">
        <v>325</v>
      </c>
    </row>
    <row r="25" spans="1:5" x14ac:dyDescent="0.2">
      <c r="A25" s="144" t="s">
        <v>327</v>
      </c>
    </row>
    <row r="26" spans="1:5" x14ac:dyDescent="0.2">
      <c r="A26" s="145" t="s">
        <v>326</v>
      </c>
    </row>
    <row r="27" spans="1:5" x14ac:dyDescent="0.2">
      <c r="A27" s="100" t="s">
        <v>304</v>
      </c>
    </row>
    <row r="28" spans="1:5" x14ac:dyDescent="0.2">
      <c r="A28" s="100" t="s">
        <v>305</v>
      </c>
    </row>
    <row r="29" spans="1:5" x14ac:dyDescent="0.2">
      <c r="A29" s="100" t="s">
        <v>324</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21"/>
  <sheetViews>
    <sheetView zoomScale="80" zoomScaleNormal="80" workbookViewId="0">
      <selection activeCell="I40" sqref="I40"/>
    </sheetView>
  </sheetViews>
  <sheetFormatPr defaultColWidth="12.5703125" defaultRowHeight="12.75" x14ac:dyDescent="0.2"/>
  <cols>
    <col min="1" max="1" width="53.140625" style="100" bestFit="1" customWidth="1"/>
    <col min="2" max="2" width="15.5703125" style="100" customWidth="1"/>
    <col min="3" max="3" width="36.140625" style="100" customWidth="1"/>
    <col min="4" max="4" width="17.7109375" style="100" bestFit="1" customWidth="1"/>
    <col min="5" max="16384" width="12.5703125" style="100"/>
  </cols>
  <sheetData>
    <row r="1" spans="1:4" ht="18" x14ac:dyDescent="0.25">
      <c r="A1" s="6" t="s">
        <v>0</v>
      </c>
    </row>
    <row r="2" spans="1:4" ht="18" x14ac:dyDescent="0.25">
      <c r="A2" s="163"/>
    </row>
    <row r="3" spans="1:4" ht="18" x14ac:dyDescent="0.25">
      <c r="A3" s="8" t="s">
        <v>335</v>
      </c>
    </row>
    <row r="4" spans="1:4" ht="18.75" thickBot="1" x14ac:dyDescent="0.3">
      <c r="A4" s="8"/>
    </row>
    <row r="5" spans="1:4" ht="13.5" thickBot="1" x14ac:dyDescent="0.25">
      <c r="A5" s="107" t="s">
        <v>173</v>
      </c>
      <c r="B5" s="90" t="s">
        <v>163</v>
      </c>
      <c r="C5" s="90" t="s">
        <v>323</v>
      </c>
      <c r="D5" s="90" t="s">
        <v>179</v>
      </c>
    </row>
    <row r="6" spans="1:4" x14ac:dyDescent="0.2">
      <c r="A6" s="154" t="s">
        <v>226</v>
      </c>
      <c r="B6" s="155">
        <f>SUMIF('G-6.1 SG&amp;A listing'!C:C,"Yes",'G-6.1 SG&amp;A listing'!F:F)</f>
        <v>0</v>
      </c>
      <c r="C6" s="96" t="s">
        <v>512</v>
      </c>
      <c r="D6" s="96"/>
    </row>
    <row r="7" spans="1:4" ht="13.5" thickBot="1" x14ac:dyDescent="0.25">
      <c r="A7" s="156" t="s">
        <v>197</v>
      </c>
      <c r="B7" s="157">
        <f>B6-B8</f>
        <v>0</v>
      </c>
      <c r="C7" s="97"/>
      <c r="D7" s="97"/>
    </row>
    <row r="8" spans="1:4" x14ac:dyDescent="0.2">
      <c r="A8" s="154" t="s">
        <v>227</v>
      </c>
      <c r="B8" s="155">
        <f>SUM(B9:B13)</f>
        <v>0</v>
      </c>
      <c r="C8" s="96"/>
      <c r="D8" s="96"/>
    </row>
    <row r="9" spans="1:4" x14ac:dyDescent="0.2">
      <c r="A9" s="158" t="s">
        <v>223</v>
      </c>
      <c r="B9" s="159"/>
      <c r="C9" s="98"/>
      <c r="D9" s="98"/>
    </row>
    <row r="10" spans="1:4" x14ac:dyDescent="0.2">
      <c r="A10" s="158" t="s">
        <v>222</v>
      </c>
      <c r="B10" s="159"/>
      <c r="C10" s="98"/>
      <c r="D10" s="98"/>
    </row>
    <row r="11" spans="1:4" x14ac:dyDescent="0.2">
      <c r="A11" s="158" t="s">
        <v>228</v>
      </c>
      <c r="B11" s="160"/>
      <c r="C11" s="98"/>
      <c r="D11" s="98"/>
    </row>
    <row r="12" spans="1:4" x14ac:dyDescent="0.2">
      <c r="A12" s="158" t="s">
        <v>246</v>
      </c>
      <c r="B12" s="160"/>
      <c r="C12" s="98"/>
      <c r="D12" s="98"/>
    </row>
    <row r="13" spans="1:4" ht="13.5" thickBot="1" x14ac:dyDescent="0.25">
      <c r="A13" s="161" t="s">
        <v>229</v>
      </c>
      <c r="B13" s="162"/>
      <c r="C13" s="99"/>
      <c r="D13" s="99"/>
    </row>
    <row r="15" spans="1:4" x14ac:dyDescent="0.2">
      <c r="A15" s="100" t="s">
        <v>325</v>
      </c>
    </row>
    <row r="17" spans="1:1" x14ac:dyDescent="0.2">
      <c r="A17" s="144" t="s">
        <v>327</v>
      </c>
    </row>
    <row r="18" spans="1:1" x14ac:dyDescent="0.2">
      <c r="A18" s="145" t="s">
        <v>326</v>
      </c>
    </row>
    <row r="19" spans="1:1" x14ac:dyDescent="0.2">
      <c r="A19" s="100" t="s">
        <v>304</v>
      </c>
    </row>
    <row r="20" spans="1:1" x14ac:dyDescent="0.2">
      <c r="A20" s="100" t="s">
        <v>305</v>
      </c>
    </row>
    <row r="21" spans="1:1" x14ac:dyDescent="0.2">
      <c r="A21" s="100" t="s">
        <v>324</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59"/>
  <sheetViews>
    <sheetView showZeros="0" zoomScale="70" zoomScaleNormal="70" workbookViewId="0">
      <selection activeCell="F28" sqref="F28"/>
    </sheetView>
  </sheetViews>
  <sheetFormatPr defaultRowHeight="12.75" x14ac:dyDescent="0.2"/>
  <cols>
    <col min="1" max="1" width="20.7109375" style="10" customWidth="1"/>
    <col min="2" max="5" width="10.7109375" customWidth="1"/>
    <col min="6" max="12" width="16" customWidth="1"/>
    <col min="13" max="19" width="10.7109375" customWidth="1"/>
    <col min="20" max="20" width="12.140625" customWidth="1"/>
    <col min="21" max="42" width="10.7109375" customWidth="1"/>
  </cols>
  <sheetData>
    <row r="1" spans="1:45" s="2" customFormat="1" ht="18" x14ac:dyDescent="0.25">
      <c r="A1" s="6" t="s">
        <v>0</v>
      </c>
    </row>
    <row r="2" spans="1:45" s="2" customFormat="1" ht="18" x14ac:dyDescent="0.25">
      <c r="A2" s="7"/>
      <c r="B2" s="4"/>
      <c r="C2" s="4"/>
      <c r="D2" s="4"/>
      <c r="E2" s="4"/>
      <c r="F2" s="4"/>
      <c r="G2" s="4"/>
      <c r="H2" s="4"/>
      <c r="I2" s="4"/>
      <c r="J2" s="4"/>
      <c r="K2" s="4"/>
      <c r="L2" s="4"/>
      <c r="M2" s="4"/>
      <c r="O2" s="26"/>
      <c r="P2" s="27"/>
      <c r="Q2" s="27"/>
      <c r="R2" s="27"/>
      <c r="S2" s="27"/>
      <c r="T2" s="27"/>
      <c r="U2" s="27"/>
    </row>
    <row r="3" spans="1:45" s="2" customFormat="1" ht="18" x14ac:dyDescent="0.25">
      <c r="A3" s="8" t="s">
        <v>336</v>
      </c>
      <c r="O3" s="27"/>
      <c r="P3" s="27"/>
      <c r="Q3" s="27"/>
      <c r="R3" s="27"/>
      <c r="S3" s="27"/>
      <c r="T3" s="27"/>
      <c r="U3" s="27"/>
    </row>
    <row r="4" spans="1:45" s="2" customFormat="1" ht="18" x14ac:dyDescent="0.25">
      <c r="A4" s="21"/>
      <c r="B4" s="22"/>
      <c r="V4" s="22"/>
      <c r="W4" s="22"/>
      <c r="X4" s="22"/>
      <c r="Y4" s="22"/>
      <c r="Z4" s="22"/>
      <c r="AA4" s="22"/>
      <c r="AG4" s="22"/>
      <c r="AH4" s="22"/>
      <c r="AJ4" s="22"/>
      <c r="AL4" s="22"/>
      <c r="AN4" s="22"/>
      <c r="AO4" s="22"/>
      <c r="AP4" s="22"/>
      <c r="AQ4" s="22"/>
      <c r="AS4" s="22"/>
    </row>
    <row r="5" spans="1:45" s="23" customFormat="1" ht="102" x14ac:dyDescent="0.2">
      <c r="A5" s="21" t="s">
        <v>78</v>
      </c>
      <c r="B5" s="22" t="s">
        <v>79</v>
      </c>
      <c r="C5" s="61" t="s">
        <v>417</v>
      </c>
      <c r="D5" s="61" t="s">
        <v>418</v>
      </c>
      <c r="E5" s="208" t="s">
        <v>231</v>
      </c>
      <c r="F5" s="198" t="s">
        <v>420</v>
      </c>
      <c r="G5" s="198" t="s">
        <v>470</v>
      </c>
      <c r="H5" s="198" t="s">
        <v>422</v>
      </c>
      <c r="I5" s="198" t="s">
        <v>423</v>
      </c>
      <c r="J5" s="198" t="s">
        <v>424</v>
      </c>
      <c r="K5" s="198" t="s">
        <v>425</v>
      </c>
      <c r="L5" s="5" t="s">
        <v>426</v>
      </c>
      <c r="M5" s="22" t="s">
        <v>81</v>
      </c>
      <c r="N5" s="22" t="s">
        <v>82</v>
      </c>
      <c r="O5" s="22" t="s">
        <v>83</v>
      </c>
      <c r="P5" s="22" t="s">
        <v>100</v>
      </c>
      <c r="Q5" s="22" t="s">
        <v>84</v>
      </c>
      <c r="R5" s="22" t="s">
        <v>96</v>
      </c>
      <c r="S5" s="22" t="s">
        <v>109</v>
      </c>
      <c r="T5" s="22" t="s">
        <v>483</v>
      </c>
      <c r="U5" s="22" t="s">
        <v>485</v>
      </c>
      <c r="V5" s="22" t="s">
        <v>86</v>
      </c>
      <c r="W5" s="22" t="s">
        <v>138</v>
      </c>
      <c r="X5" s="22" t="s">
        <v>73</v>
      </c>
      <c r="Y5" s="22" t="s">
        <v>74</v>
      </c>
      <c r="Z5" s="22" t="s">
        <v>87</v>
      </c>
      <c r="AA5" s="22" t="s">
        <v>89</v>
      </c>
      <c r="AB5" s="22" t="s">
        <v>107</v>
      </c>
      <c r="AC5" s="22" t="s">
        <v>333</v>
      </c>
      <c r="AD5" s="22" t="s">
        <v>114</v>
      </c>
      <c r="AE5" s="22" t="s">
        <v>76</v>
      </c>
      <c r="AF5" s="22" t="s">
        <v>115</v>
      </c>
      <c r="AG5" s="22" t="s">
        <v>77</v>
      </c>
      <c r="AH5" s="22" t="s">
        <v>116</v>
      </c>
      <c r="AI5" s="22" t="s">
        <v>93</v>
      </c>
      <c r="AJ5" s="22" t="s">
        <v>117</v>
      </c>
      <c r="AK5" s="22" t="s">
        <v>94</v>
      </c>
      <c r="AL5" s="22" t="s">
        <v>118</v>
      </c>
      <c r="AM5" s="22" t="s">
        <v>119</v>
      </c>
      <c r="AN5" s="22" t="s">
        <v>120</v>
      </c>
      <c r="AO5" s="22" t="s">
        <v>259</v>
      </c>
      <c r="AP5" s="22" t="s">
        <v>258</v>
      </c>
    </row>
    <row r="6" spans="1:45" s="19" customFormat="1" ht="25.5" x14ac:dyDescent="0.2">
      <c r="A6" s="19" t="s">
        <v>47</v>
      </c>
      <c r="B6" s="19" t="s">
        <v>48</v>
      </c>
      <c r="C6" s="200" t="s">
        <v>233</v>
      </c>
      <c r="D6" s="200" t="s">
        <v>233</v>
      </c>
      <c r="E6" s="209" t="s">
        <v>232</v>
      </c>
      <c r="F6" s="19" t="s">
        <v>49</v>
      </c>
      <c r="G6" s="203" t="s">
        <v>471</v>
      </c>
      <c r="H6" s="203" t="s">
        <v>472</v>
      </c>
      <c r="I6" s="203" t="s">
        <v>473</v>
      </c>
      <c r="J6" s="203" t="s">
        <v>474</v>
      </c>
      <c r="K6" s="203" t="s">
        <v>475</v>
      </c>
      <c r="L6" s="203" t="s">
        <v>476</v>
      </c>
      <c r="O6" s="19" t="s">
        <v>51</v>
      </c>
      <c r="Q6" s="19" t="s">
        <v>52</v>
      </c>
      <c r="R6" s="19" t="s">
        <v>53</v>
      </c>
      <c r="S6" s="19" t="s">
        <v>54</v>
      </c>
      <c r="T6" s="19" t="s">
        <v>454</v>
      </c>
      <c r="U6" s="19" t="s">
        <v>455</v>
      </c>
      <c r="V6" s="19" t="s">
        <v>56</v>
      </c>
      <c r="W6" s="19" t="s">
        <v>103</v>
      </c>
      <c r="X6" s="19" t="s">
        <v>57</v>
      </c>
      <c r="Y6" s="19" t="s">
        <v>58</v>
      </c>
      <c r="Z6" s="19" t="s">
        <v>59</v>
      </c>
      <c r="AA6" s="19" t="s">
        <v>60</v>
      </c>
      <c r="AB6" s="19" t="s">
        <v>105</v>
      </c>
      <c r="AC6" s="19" t="s">
        <v>61</v>
      </c>
      <c r="AD6" s="19" t="s">
        <v>110</v>
      </c>
      <c r="AE6" s="19" t="s">
        <v>62</v>
      </c>
      <c r="AF6" s="19" t="s">
        <v>104</v>
      </c>
      <c r="AG6" s="19" t="s">
        <v>63</v>
      </c>
      <c r="AH6" s="19" t="s">
        <v>130</v>
      </c>
      <c r="AI6" s="19" t="s">
        <v>64</v>
      </c>
      <c r="AJ6" s="19" t="s">
        <v>131</v>
      </c>
      <c r="AK6" s="19" t="s">
        <v>65</v>
      </c>
      <c r="AL6" s="19" t="s">
        <v>134</v>
      </c>
      <c r="AM6" s="19" t="s">
        <v>66</v>
      </c>
      <c r="AN6" s="19" t="s">
        <v>142</v>
      </c>
      <c r="AO6" s="19" t="s">
        <v>67</v>
      </c>
      <c r="AP6" s="19" t="s">
        <v>135</v>
      </c>
    </row>
    <row r="7" spans="1:45" x14ac:dyDescent="0.2">
      <c r="A7" s="9"/>
      <c r="E7" t="str">
        <f>CONCATENATE(C7,"-",D7)</f>
        <v>-</v>
      </c>
      <c r="F7" s="199"/>
      <c r="G7" s="199"/>
      <c r="H7" s="199"/>
      <c r="I7" s="199"/>
      <c r="J7" s="199"/>
      <c r="K7" s="199"/>
      <c r="L7" s="199"/>
      <c r="N7" s="24"/>
      <c r="O7" s="24"/>
      <c r="P7" s="25">
        <f>VALUE(ROUNDUP(MONTH(O7)/12*4,0)*3&amp;"/"&amp;YEAR(O7))</f>
        <v>61</v>
      </c>
      <c r="S7" s="30"/>
      <c r="T7" s="210"/>
      <c r="U7" s="29"/>
      <c r="V7" s="28"/>
      <c r="W7" s="28" t="e">
        <f>V7/T7</f>
        <v>#DIV/0!</v>
      </c>
      <c r="X7" s="28"/>
      <c r="Y7" s="28"/>
      <c r="Z7" s="28"/>
      <c r="AA7" s="28">
        <f>V7-X7-Y7+Z7</f>
        <v>0</v>
      </c>
      <c r="AB7" s="28" t="e">
        <f>AA7/T7</f>
        <v>#DIV/0!</v>
      </c>
      <c r="AC7" s="28"/>
      <c r="AD7" s="28" t="e">
        <f>AC7/T7</f>
        <v>#DIV/0!</v>
      </c>
      <c r="AE7" s="28"/>
      <c r="AF7" s="28" t="e">
        <f>AE7/T7</f>
        <v>#DIV/0!</v>
      </c>
      <c r="AG7" s="28"/>
      <c r="AH7" s="28" t="e">
        <f>AG7/T7</f>
        <v>#DIV/0!</v>
      </c>
      <c r="AI7" s="28"/>
      <c r="AJ7" s="28" t="e">
        <f>AI7/T7</f>
        <v>#DIV/0!</v>
      </c>
      <c r="AK7" s="28"/>
      <c r="AL7" s="28" t="e">
        <f>AK7/T7</f>
        <v>#DIV/0!</v>
      </c>
      <c r="AM7" s="28"/>
      <c r="AN7" s="28" t="e">
        <f>AM7/T7</f>
        <v>#DIV/0!</v>
      </c>
      <c r="AO7" s="28"/>
      <c r="AP7" s="28" t="e">
        <f>AO7/T7</f>
        <v>#DIV/0!</v>
      </c>
    </row>
    <row r="8" spans="1:45" x14ac:dyDescent="0.2">
      <c r="A8" s="9"/>
    </row>
    <row r="9" spans="1:45" x14ac:dyDescent="0.2">
      <c r="A9" s="11" t="s">
        <v>1</v>
      </c>
      <c r="B9" s="13" t="s">
        <v>31</v>
      </c>
      <c r="C9" s="13"/>
      <c r="D9" s="13"/>
      <c r="E9" s="12"/>
      <c r="F9" s="13"/>
      <c r="G9" s="13"/>
      <c r="H9" s="13"/>
      <c r="I9" s="13"/>
      <c r="J9" s="12"/>
    </row>
    <row r="10" spans="1:45" x14ac:dyDescent="0.2">
      <c r="A10" s="16" t="s">
        <v>2</v>
      </c>
      <c r="B10" s="17" t="s">
        <v>158</v>
      </c>
      <c r="C10" s="17"/>
      <c r="D10" s="17"/>
      <c r="E10" s="20"/>
      <c r="F10" s="17"/>
      <c r="G10" s="17"/>
      <c r="H10" s="17"/>
      <c r="I10" s="17"/>
      <c r="J10" s="20"/>
      <c r="K10" s="18"/>
      <c r="L10" s="18"/>
      <c r="M10" s="18"/>
      <c r="N10" s="18"/>
      <c r="O10" s="18"/>
      <c r="P10" s="18"/>
      <c r="Q10" s="18"/>
      <c r="R10" s="18"/>
      <c r="S10" s="18"/>
      <c r="T10" s="18"/>
      <c r="U10" s="18"/>
    </row>
    <row r="11" spans="1:45" x14ac:dyDescent="0.2">
      <c r="A11" s="11" t="s">
        <v>233</v>
      </c>
      <c r="B11" s="13" t="s">
        <v>245</v>
      </c>
      <c r="C11" s="17"/>
      <c r="D11" s="17"/>
      <c r="E11" s="20"/>
      <c r="F11" s="17"/>
      <c r="G11" s="17"/>
      <c r="H11" s="17"/>
      <c r="I11" s="17"/>
      <c r="J11" s="20"/>
      <c r="K11" s="18"/>
      <c r="L11" s="18"/>
      <c r="M11" s="18"/>
      <c r="N11" s="18"/>
      <c r="O11" s="18"/>
      <c r="P11" s="18"/>
      <c r="Q11" s="18"/>
      <c r="R11" s="18"/>
      <c r="S11" s="18"/>
      <c r="T11" s="18"/>
      <c r="U11" s="18"/>
    </row>
    <row r="12" spans="1:45" x14ac:dyDescent="0.2">
      <c r="A12" s="11" t="s">
        <v>232</v>
      </c>
      <c r="B12" s="13" t="s">
        <v>234</v>
      </c>
      <c r="C12" s="17"/>
      <c r="D12" s="17"/>
      <c r="E12" s="20"/>
      <c r="F12" s="17"/>
      <c r="G12" s="17"/>
      <c r="H12" s="17"/>
      <c r="I12" s="17"/>
      <c r="J12" s="20"/>
      <c r="K12" s="18"/>
      <c r="L12" s="18"/>
      <c r="M12" s="18"/>
      <c r="N12" s="18"/>
      <c r="O12" s="18"/>
      <c r="P12" s="18"/>
      <c r="Q12" s="18"/>
      <c r="R12" s="18"/>
      <c r="S12" s="18"/>
      <c r="T12" s="18"/>
      <c r="U12" s="18"/>
    </row>
    <row r="13" spans="1:45" x14ac:dyDescent="0.2">
      <c r="A13" s="16" t="s">
        <v>4</v>
      </c>
      <c r="B13" s="17" t="s">
        <v>27</v>
      </c>
      <c r="C13" s="17"/>
      <c r="D13" s="17"/>
      <c r="E13" s="20"/>
      <c r="F13" s="17"/>
      <c r="G13" s="17"/>
      <c r="H13" s="17"/>
      <c r="I13" s="17"/>
      <c r="J13" s="20"/>
      <c r="K13" s="18"/>
      <c r="L13" s="18"/>
      <c r="M13" s="18"/>
      <c r="N13" s="18"/>
      <c r="O13" s="18"/>
      <c r="P13" s="18"/>
      <c r="Q13" s="18"/>
      <c r="R13" s="18"/>
      <c r="S13" s="18"/>
      <c r="T13" s="18"/>
      <c r="U13" s="18"/>
    </row>
    <row r="14" spans="1:45" x14ac:dyDescent="0.2">
      <c r="A14" s="16" t="s">
        <v>477</v>
      </c>
      <c r="B14" s="17" t="s">
        <v>435</v>
      </c>
      <c r="C14" s="17"/>
      <c r="D14" s="17"/>
      <c r="E14" s="20"/>
      <c r="F14" s="17"/>
      <c r="G14" s="17"/>
      <c r="H14" s="17"/>
      <c r="I14" s="17"/>
      <c r="J14" s="20"/>
      <c r="K14" s="18"/>
      <c r="L14" s="18"/>
      <c r="M14" s="18"/>
      <c r="N14" s="18"/>
      <c r="O14" s="18"/>
      <c r="P14" s="18"/>
      <c r="Q14" s="18"/>
      <c r="R14" s="18"/>
      <c r="S14" s="18"/>
      <c r="T14" s="18"/>
      <c r="U14" s="18"/>
    </row>
    <row r="15" spans="1:45" x14ac:dyDescent="0.2">
      <c r="A15" s="16" t="s">
        <v>472</v>
      </c>
      <c r="B15" s="17" t="s">
        <v>436</v>
      </c>
      <c r="C15" s="17"/>
      <c r="D15" s="17"/>
      <c r="E15" s="20"/>
      <c r="F15" s="17"/>
      <c r="G15" s="17"/>
      <c r="H15" s="17"/>
      <c r="I15" s="17"/>
      <c r="J15" s="20"/>
      <c r="K15" s="18"/>
      <c r="L15" s="18"/>
      <c r="M15" s="18"/>
      <c r="N15" s="18"/>
      <c r="O15" s="18"/>
      <c r="P15" s="18"/>
      <c r="Q15" s="18"/>
      <c r="R15" s="18"/>
      <c r="S15" s="18"/>
      <c r="T15" s="18"/>
      <c r="U15" s="18"/>
    </row>
    <row r="16" spans="1:45" x14ac:dyDescent="0.2">
      <c r="A16" s="16" t="s">
        <v>473</v>
      </c>
      <c r="B16" s="17" t="s">
        <v>437</v>
      </c>
      <c r="C16" s="17"/>
      <c r="D16" s="17"/>
      <c r="E16" s="20"/>
      <c r="F16" s="17"/>
      <c r="G16" s="17"/>
      <c r="H16" s="17"/>
      <c r="I16" s="17"/>
      <c r="J16" s="20"/>
      <c r="K16" s="18"/>
      <c r="L16" s="18"/>
      <c r="M16" s="18"/>
      <c r="N16" s="18"/>
      <c r="O16" s="18"/>
      <c r="P16" s="18"/>
      <c r="Q16" s="18"/>
      <c r="R16" s="18"/>
      <c r="S16" s="18"/>
      <c r="T16" s="18"/>
      <c r="U16" s="18"/>
    </row>
    <row r="17" spans="1:21" x14ac:dyDescent="0.2">
      <c r="A17" s="16" t="s">
        <v>474</v>
      </c>
      <c r="B17" s="17" t="s">
        <v>438</v>
      </c>
      <c r="C17" s="17"/>
      <c r="D17" s="17"/>
      <c r="E17" s="20"/>
      <c r="F17" s="17"/>
      <c r="G17" s="17"/>
      <c r="H17" s="17"/>
      <c r="I17" s="17"/>
      <c r="J17" s="20"/>
      <c r="K17" s="18"/>
      <c r="L17" s="18"/>
      <c r="M17" s="18"/>
      <c r="N17" s="18"/>
      <c r="O17" s="18"/>
      <c r="P17" s="18"/>
      <c r="Q17" s="18"/>
      <c r="R17" s="18"/>
      <c r="S17" s="18"/>
      <c r="T17" s="18"/>
      <c r="U17" s="18"/>
    </row>
    <row r="18" spans="1:21" s="18" customFormat="1" x14ac:dyDescent="0.2">
      <c r="A18" s="16" t="s">
        <v>478</v>
      </c>
      <c r="B18" s="17" t="s">
        <v>439</v>
      </c>
      <c r="C18" s="17"/>
      <c r="D18" s="17"/>
      <c r="F18" s="17"/>
      <c r="G18" s="17"/>
      <c r="H18" s="17"/>
      <c r="I18" s="17"/>
      <c r="J18" s="20"/>
    </row>
    <row r="19" spans="1:21" s="18" customFormat="1" x14ac:dyDescent="0.2">
      <c r="A19" s="16" t="s">
        <v>479</v>
      </c>
      <c r="B19" s="17" t="s">
        <v>440</v>
      </c>
      <c r="C19" s="17"/>
      <c r="D19" s="17"/>
      <c r="F19" s="17"/>
      <c r="G19" s="17"/>
      <c r="H19" s="17"/>
      <c r="I19" s="17"/>
      <c r="J19" s="20"/>
    </row>
    <row r="20" spans="1:21" s="18" customFormat="1" x14ac:dyDescent="0.2">
      <c r="A20" s="16" t="s">
        <v>6</v>
      </c>
      <c r="B20" s="17" t="s">
        <v>28</v>
      </c>
      <c r="C20" s="17"/>
      <c r="D20" s="17"/>
      <c r="F20" s="17"/>
      <c r="G20" s="17"/>
      <c r="H20" s="17"/>
      <c r="I20" s="17"/>
      <c r="J20" s="20"/>
    </row>
    <row r="21" spans="1:21" s="18" customFormat="1" x14ac:dyDescent="0.2">
      <c r="A21" s="16" t="s">
        <v>7</v>
      </c>
      <c r="B21" s="17" t="s">
        <v>161</v>
      </c>
      <c r="C21" s="17"/>
      <c r="D21" s="17"/>
      <c r="F21" s="17"/>
      <c r="G21" s="17"/>
      <c r="H21" s="17"/>
      <c r="I21" s="17"/>
      <c r="J21" s="20"/>
    </row>
    <row r="22" spans="1:21" s="18" customFormat="1" x14ac:dyDescent="0.2">
      <c r="A22" s="16" t="s">
        <v>8</v>
      </c>
      <c r="B22" s="17" t="s">
        <v>40</v>
      </c>
      <c r="C22" s="17"/>
      <c r="D22" s="17"/>
      <c r="F22" s="17"/>
      <c r="G22" s="17"/>
      <c r="H22" s="17"/>
      <c r="I22" s="17"/>
    </row>
    <row r="23" spans="1:21" s="18" customFormat="1" x14ac:dyDescent="0.2">
      <c r="A23" s="16" t="s">
        <v>9</v>
      </c>
      <c r="B23" s="17" t="s">
        <v>159</v>
      </c>
      <c r="C23" s="17"/>
      <c r="D23" s="17"/>
      <c r="F23" s="17"/>
      <c r="G23" s="17"/>
      <c r="H23" s="17"/>
      <c r="I23" s="17"/>
    </row>
    <row r="24" spans="1:21" s="18" customFormat="1" x14ac:dyDescent="0.2">
      <c r="A24" s="16" t="s">
        <v>454</v>
      </c>
      <c r="B24" s="17" t="s">
        <v>537</v>
      </c>
      <c r="C24" s="17"/>
      <c r="D24" s="17"/>
      <c r="F24" s="17"/>
      <c r="G24" s="17"/>
      <c r="H24" s="17"/>
      <c r="I24" s="17"/>
    </row>
    <row r="25" spans="1:21" s="18" customFormat="1" x14ac:dyDescent="0.2">
      <c r="A25" s="16" t="s">
        <v>455</v>
      </c>
      <c r="B25" s="17" t="s">
        <v>538</v>
      </c>
      <c r="C25" s="17"/>
      <c r="D25" s="17"/>
      <c r="F25" s="17"/>
      <c r="G25" s="17"/>
      <c r="H25" s="17"/>
      <c r="I25" s="17"/>
    </row>
    <row r="26" spans="1:21" s="18" customFormat="1" x14ac:dyDescent="0.2">
      <c r="A26" s="16" t="s">
        <v>10</v>
      </c>
      <c r="B26" s="17" t="s">
        <v>29</v>
      </c>
      <c r="C26" s="17"/>
      <c r="D26" s="17"/>
      <c r="F26" s="17"/>
      <c r="G26" s="17"/>
      <c r="H26" s="17"/>
      <c r="I26" s="17"/>
    </row>
    <row r="27" spans="1:21" s="18" customFormat="1" x14ac:dyDescent="0.2">
      <c r="A27" s="16" t="s">
        <v>157</v>
      </c>
      <c r="B27" s="17" t="s">
        <v>495</v>
      </c>
      <c r="C27" s="17"/>
      <c r="D27" s="17"/>
      <c r="F27" s="17"/>
      <c r="G27" s="17"/>
      <c r="H27" s="17"/>
      <c r="I27" s="17"/>
    </row>
    <row r="28" spans="1:21" s="18" customFormat="1" x14ac:dyDescent="0.2">
      <c r="A28" s="16" t="s">
        <v>11</v>
      </c>
      <c r="B28" s="17" t="s">
        <v>160</v>
      </c>
      <c r="C28" s="17"/>
      <c r="D28" s="17"/>
      <c r="F28" s="17"/>
      <c r="G28" s="17"/>
      <c r="H28" s="17"/>
      <c r="I28" s="17"/>
    </row>
    <row r="29" spans="1:21" s="18" customFormat="1" x14ac:dyDescent="0.2">
      <c r="A29" s="16" t="s">
        <v>12</v>
      </c>
      <c r="B29" s="17" t="s">
        <v>241</v>
      </c>
      <c r="C29" s="17"/>
      <c r="D29" s="17"/>
      <c r="F29" s="17"/>
      <c r="G29" s="17"/>
      <c r="H29" s="17"/>
      <c r="I29" s="17"/>
    </row>
    <row r="30" spans="1:21" s="18" customFormat="1" x14ac:dyDescent="0.2">
      <c r="A30" s="16" t="s">
        <v>13</v>
      </c>
      <c r="B30" s="17" t="s">
        <v>480</v>
      </c>
      <c r="C30" s="17"/>
      <c r="D30" s="17"/>
      <c r="F30" s="17"/>
      <c r="G30" s="17"/>
      <c r="H30" s="17"/>
      <c r="I30" s="17"/>
    </row>
    <row r="31" spans="1:21" s="18" customFormat="1" x14ac:dyDescent="0.2">
      <c r="A31" s="16" t="s">
        <v>14</v>
      </c>
      <c r="B31" s="17" t="s">
        <v>484</v>
      </c>
      <c r="C31" s="17"/>
      <c r="D31" s="17"/>
      <c r="F31" s="17"/>
      <c r="G31" s="17"/>
      <c r="H31" s="17"/>
      <c r="I31" s="17"/>
    </row>
    <row r="32" spans="1:21" s="18" customFormat="1" x14ac:dyDescent="0.2">
      <c r="A32" s="16" t="s">
        <v>156</v>
      </c>
      <c r="B32" s="17" t="s">
        <v>496</v>
      </c>
      <c r="C32" s="17"/>
      <c r="D32" s="17"/>
      <c r="F32" s="17"/>
      <c r="G32" s="17"/>
      <c r="H32" s="17"/>
      <c r="I32" s="17"/>
    </row>
    <row r="33" spans="1:21" s="18" customFormat="1" x14ac:dyDescent="0.2">
      <c r="A33" s="16" t="s">
        <v>15</v>
      </c>
      <c r="B33" s="17" t="s">
        <v>482</v>
      </c>
      <c r="C33" s="17"/>
      <c r="D33" s="17"/>
      <c r="F33" s="17"/>
      <c r="G33" s="17"/>
      <c r="H33" s="17"/>
      <c r="I33" s="17"/>
    </row>
    <row r="34" spans="1:21" s="18" customFormat="1" x14ac:dyDescent="0.2">
      <c r="A34" s="16" t="s">
        <v>111</v>
      </c>
      <c r="B34" s="17" t="s">
        <v>497</v>
      </c>
      <c r="C34" s="17"/>
      <c r="D34" s="17"/>
      <c r="F34" s="17"/>
      <c r="G34" s="17"/>
      <c r="H34" s="17"/>
      <c r="I34" s="17"/>
    </row>
    <row r="35" spans="1:21" s="18" customFormat="1" x14ac:dyDescent="0.2">
      <c r="A35" s="16" t="s">
        <v>16</v>
      </c>
      <c r="B35" s="17" t="s">
        <v>41</v>
      </c>
      <c r="C35" s="17"/>
      <c r="D35" s="17"/>
      <c r="F35" s="17"/>
      <c r="G35" s="17"/>
      <c r="H35" s="17"/>
      <c r="I35" s="17"/>
    </row>
    <row r="36" spans="1:21" s="18" customFormat="1" x14ac:dyDescent="0.2">
      <c r="A36" s="16" t="s">
        <v>144</v>
      </c>
      <c r="B36" s="17" t="s">
        <v>498</v>
      </c>
      <c r="C36" s="17"/>
      <c r="D36" s="17"/>
      <c r="F36" s="17"/>
      <c r="G36" s="17"/>
      <c r="H36" s="17"/>
      <c r="I36" s="17"/>
    </row>
    <row r="37" spans="1:21" s="18" customFormat="1" x14ac:dyDescent="0.2">
      <c r="A37" s="16" t="s">
        <v>17</v>
      </c>
      <c r="B37" s="17" t="s">
        <v>42</v>
      </c>
      <c r="C37" s="17"/>
      <c r="D37" s="17"/>
      <c r="F37" s="17"/>
      <c r="G37" s="17"/>
      <c r="H37" s="17"/>
      <c r="I37" s="17"/>
    </row>
    <row r="38" spans="1:21" s="18" customFormat="1" x14ac:dyDescent="0.2">
      <c r="A38" s="16" t="s">
        <v>145</v>
      </c>
      <c r="B38" s="17" t="s">
        <v>499</v>
      </c>
      <c r="C38" s="17"/>
      <c r="D38" s="17"/>
      <c r="F38" s="17"/>
      <c r="G38" s="17"/>
      <c r="H38" s="17"/>
      <c r="I38" s="17"/>
    </row>
    <row r="39" spans="1:21" s="18" customFormat="1" x14ac:dyDescent="0.2">
      <c r="A39" s="16" t="s">
        <v>18</v>
      </c>
      <c r="B39" s="17" t="s">
        <v>36</v>
      </c>
      <c r="C39" s="17"/>
      <c r="D39" s="17"/>
      <c r="E39"/>
      <c r="F39" s="17"/>
      <c r="G39" s="17"/>
      <c r="H39" s="17"/>
      <c r="I39" s="17"/>
      <c r="M39"/>
      <c r="N39"/>
      <c r="O39"/>
      <c r="P39"/>
      <c r="Q39"/>
      <c r="R39"/>
      <c r="S39"/>
      <c r="T39"/>
      <c r="U39"/>
    </row>
    <row r="40" spans="1:21" s="18" customFormat="1" x14ac:dyDescent="0.2">
      <c r="A40" s="16" t="s">
        <v>146</v>
      </c>
      <c r="B40" s="17" t="s">
        <v>500</v>
      </c>
      <c r="C40" s="13"/>
      <c r="D40" s="13"/>
      <c r="F40" s="17"/>
      <c r="G40" s="17"/>
      <c r="H40" s="17"/>
      <c r="I40" s="17"/>
    </row>
    <row r="41" spans="1:21" s="18" customFormat="1" x14ac:dyDescent="0.2">
      <c r="A41" s="16" t="s">
        <v>19</v>
      </c>
      <c r="B41" s="17" t="s">
        <v>37</v>
      </c>
      <c r="C41" s="17"/>
      <c r="D41" s="17"/>
      <c r="E41"/>
      <c r="F41" s="17"/>
      <c r="G41" s="17"/>
      <c r="H41" s="17"/>
      <c r="I41" s="17"/>
      <c r="M41"/>
      <c r="N41"/>
      <c r="O41"/>
      <c r="P41"/>
      <c r="Q41"/>
      <c r="R41"/>
      <c r="S41"/>
      <c r="T41"/>
      <c r="U41"/>
    </row>
    <row r="42" spans="1:21" s="18" customFormat="1" x14ac:dyDescent="0.2">
      <c r="A42" s="16" t="s">
        <v>136</v>
      </c>
      <c r="B42" s="17" t="s">
        <v>501</v>
      </c>
      <c r="C42" s="13"/>
      <c r="D42" s="13"/>
      <c r="E42"/>
      <c r="F42" s="17"/>
      <c r="G42" s="17"/>
      <c r="H42" s="17"/>
      <c r="I42" s="17"/>
      <c r="M42"/>
      <c r="N42"/>
      <c r="O42"/>
      <c r="P42"/>
      <c r="Q42"/>
      <c r="R42"/>
      <c r="S42"/>
      <c r="T42"/>
      <c r="U42"/>
    </row>
    <row r="43" spans="1:21" s="18" customFormat="1" x14ac:dyDescent="0.2">
      <c r="A43" s="16" t="s">
        <v>20</v>
      </c>
      <c r="B43" s="18" t="s">
        <v>43</v>
      </c>
      <c r="C43" s="17"/>
      <c r="D43" s="17"/>
      <c r="E43"/>
      <c r="F43" s="17"/>
      <c r="G43" s="17"/>
      <c r="H43" s="17"/>
      <c r="I43" s="17"/>
      <c r="J43"/>
      <c r="K43"/>
      <c r="L43"/>
      <c r="M43"/>
      <c r="N43"/>
      <c r="O43"/>
      <c r="P43"/>
      <c r="Q43"/>
      <c r="R43"/>
      <c r="S43"/>
      <c r="T43"/>
      <c r="U43"/>
    </row>
    <row r="44" spans="1:21" s="18" customFormat="1" x14ac:dyDescent="0.2">
      <c r="A44" s="16" t="s">
        <v>147</v>
      </c>
      <c r="B44" s="17" t="s">
        <v>502</v>
      </c>
      <c r="C44" s="13"/>
      <c r="D44" s="13"/>
      <c r="E44"/>
      <c r="F44" s="13"/>
      <c r="G44" s="13"/>
      <c r="H44" s="13"/>
      <c r="I44" s="13"/>
      <c r="M44"/>
      <c r="N44"/>
      <c r="O44"/>
      <c r="P44"/>
      <c r="Q44"/>
      <c r="R44"/>
      <c r="S44"/>
      <c r="T44"/>
      <c r="U44"/>
    </row>
    <row r="45" spans="1:21" s="18" customFormat="1" x14ac:dyDescent="0.2">
      <c r="A45" s="16" t="s">
        <v>21</v>
      </c>
      <c r="B45" s="13" t="s">
        <v>257</v>
      </c>
      <c r="C45" s="13"/>
      <c r="D45" s="13"/>
      <c r="E45"/>
      <c r="F45" s="17"/>
      <c r="G45" s="17"/>
      <c r="H45" s="17"/>
      <c r="I45" s="17"/>
      <c r="J45"/>
      <c r="K45"/>
      <c r="L45"/>
      <c r="M45"/>
      <c r="N45"/>
      <c r="O45"/>
      <c r="P45"/>
      <c r="Q45"/>
      <c r="R45"/>
      <c r="S45"/>
      <c r="T45"/>
      <c r="U45"/>
    </row>
    <row r="46" spans="1:21" s="18" customFormat="1" x14ac:dyDescent="0.2">
      <c r="A46" s="16" t="s">
        <v>141</v>
      </c>
      <c r="B46" s="17" t="s">
        <v>494</v>
      </c>
      <c r="C46" s="17"/>
      <c r="D46" s="17"/>
      <c r="E46"/>
      <c r="F46" s="13"/>
      <c r="G46" s="13"/>
      <c r="H46" s="13"/>
      <c r="I46" s="13"/>
      <c r="J46"/>
      <c r="K46"/>
      <c r="L46"/>
      <c r="M46"/>
      <c r="N46"/>
      <c r="O46"/>
      <c r="P46"/>
      <c r="Q46"/>
      <c r="R46"/>
      <c r="S46"/>
      <c r="T46"/>
      <c r="U46"/>
    </row>
    <row r="47" spans="1:21" x14ac:dyDescent="0.2">
      <c r="C47" s="13"/>
      <c r="D47" s="13"/>
      <c r="F47" s="17"/>
      <c r="G47" s="17"/>
      <c r="H47" s="17"/>
      <c r="I47" s="17"/>
    </row>
    <row r="48" spans="1:21" x14ac:dyDescent="0.2">
      <c r="C48" s="17"/>
      <c r="D48" s="17"/>
      <c r="F48" s="13"/>
      <c r="G48" s="13"/>
      <c r="H48" s="13"/>
      <c r="I48" s="13"/>
    </row>
    <row r="49" spans="3:9" x14ac:dyDescent="0.2">
      <c r="C49" s="13"/>
      <c r="D49" s="13"/>
      <c r="F49" s="13"/>
      <c r="G49" s="13"/>
      <c r="H49" s="13"/>
      <c r="I49" s="13"/>
    </row>
    <row r="50" spans="3:9" x14ac:dyDescent="0.2">
      <c r="C50" s="17"/>
      <c r="D50" s="17"/>
      <c r="F50" s="17"/>
      <c r="G50" s="17"/>
      <c r="H50" s="17"/>
      <c r="I50" s="17"/>
    </row>
    <row r="51" spans="3:9" x14ac:dyDescent="0.2">
      <c r="C51" s="13"/>
      <c r="D51" s="13"/>
      <c r="F51" s="13"/>
      <c r="G51" s="13"/>
      <c r="H51" s="13"/>
      <c r="I51" s="13"/>
    </row>
    <row r="52" spans="3:9" x14ac:dyDescent="0.2">
      <c r="C52" s="13"/>
      <c r="D52" s="13"/>
      <c r="F52" s="17"/>
      <c r="G52" s="17"/>
      <c r="H52" s="17"/>
      <c r="I52" s="17"/>
    </row>
    <row r="53" spans="3:9" x14ac:dyDescent="0.2">
      <c r="C53" s="17"/>
      <c r="D53" s="17"/>
      <c r="F53" s="13"/>
      <c r="G53" s="13"/>
      <c r="H53" s="13"/>
      <c r="I53" s="13"/>
    </row>
    <row r="54" spans="3:9" x14ac:dyDescent="0.2">
      <c r="C54" s="13"/>
      <c r="D54" s="13"/>
      <c r="F54" s="17"/>
      <c r="G54" s="17"/>
      <c r="H54" s="17"/>
      <c r="I54" s="17"/>
    </row>
    <row r="55" spans="3:9" x14ac:dyDescent="0.2">
      <c r="C55" s="17"/>
      <c r="D55" s="17"/>
      <c r="F55" s="13"/>
      <c r="G55" s="13"/>
      <c r="H55" s="13"/>
      <c r="I55" s="13"/>
    </row>
    <row r="56" spans="3:9" x14ac:dyDescent="0.2">
      <c r="F56" s="13"/>
      <c r="G56" s="13"/>
      <c r="H56" s="13"/>
      <c r="I56" s="13"/>
    </row>
    <row r="57" spans="3:9" x14ac:dyDescent="0.2">
      <c r="F57" s="17"/>
      <c r="G57" s="17"/>
      <c r="H57" s="17"/>
      <c r="I57" s="17"/>
    </row>
    <row r="58" spans="3:9" x14ac:dyDescent="0.2">
      <c r="F58" s="13"/>
      <c r="G58" s="13"/>
      <c r="H58" s="13"/>
      <c r="I58" s="13"/>
    </row>
    <row r="59" spans="3:9" x14ac:dyDescent="0.2">
      <c r="F59" s="17"/>
      <c r="G59" s="17"/>
      <c r="H59" s="17"/>
      <c r="I59" s="17"/>
    </row>
  </sheetData>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zoomScale="130" zoomScaleNormal="130" workbookViewId="0">
      <selection activeCell="C6" sqref="C6"/>
    </sheetView>
  </sheetViews>
  <sheetFormatPr defaultRowHeight="12.75" x14ac:dyDescent="0.2"/>
  <cols>
    <col min="1" max="1" width="9" customWidth="1"/>
    <col min="2" max="2" width="50.42578125" customWidth="1"/>
    <col min="3" max="3" width="17.140625" customWidth="1"/>
    <col min="4" max="4" width="18" customWidth="1"/>
  </cols>
  <sheetData>
    <row r="1" spans="1:7" ht="18" x14ac:dyDescent="0.25">
      <c r="A1" s="6" t="s">
        <v>0</v>
      </c>
    </row>
    <row r="2" spans="1:7" ht="18" x14ac:dyDescent="0.25">
      <c r="A2" s="2"/>
    </row>
    <row r="3" spans="1:7" ht="18" x14ac:dyDescent="0.25">
      <c r="A3" s="8" t="s">
        <v>309</v>
      </c>
    </row>
    <row r="4" spans="1:7" ht="18" x14ac:dyDescent="0.25">
      <c r="A4" s="2"/>
    </row>
    <row r="5" spans="1:7" ht="12.6" customHeight="1" x14ac:dyDescent="0.2">
      <c r="A5" s="235" t="s">
        <v>286</v>
      </c>
      <c r="B5" s="237" t="s">
        <v>287</v>
      </c>
      <c r="C5" s="239" t="s">
        <v>288</v>
      </c>
      <c r="D5" s="240"/>
    </row>
    <row r="6" spans="1:7" ht="25.5" x14ac:dyDescent="0.2">
      <c r="A6" s="236"/>
      <c r="B6" s="238"/>
      <c r="C6" s="78" t="s">
        <v>457</v>
      </c>
      <c r="D6" s="79" t="s">
        <v>290</v>
      </c>
    </row>
    <row r="7" spans="1:7" x14ac:dyDescent="0.2">
      <c r="A7" s="80" t="s">
        <v>47</v>
      </c>
      <c r="B7" s="81" t="s">
        <v>78</v>
      </c>
      <c r="C7" s="81"/>
      <c r="D7" s="82"/>
    </row>
    <row r="8" spans="1:7" x14ac:dyDescent="0.2">
      <c r="A8" s="80" t="s">
        <v>48</v>
      </c>
      <c r="B8" s="81" t="s">
        <v>79</v>
      </c>
      <c r="C8" s="81"/>
      <c r="D8" s="82"/>
    </row>
    <row r="9" spans="1:7" x14ac:dyDescent="0.2">
      <c r="A9" s="204" t="s">
        <v>233</v>
      </c>
      <c r="B9" s="216" t="s">
        <v>417</v>
      </c>
      <c r="C9" s="81"/>
      <c r="D9" s="82"/>
      <c r="F9" s="200"/>
      <c r="G9" s="211"/>
    </row>
    <row r="10" spans="1:7" x14ac:dyDescent="0.2">
      <c r="A10" s="204" t="s">
        <v>233</v>
      </c>
      <c r="B10" s="216" t="s">
        <v>418</v>
      </c>
      <c r="C10" s="81"/>
      <c r="D10" s="82"/>
      <c r="F10" s="200"/>
      <c r="G10" s="211"/>
    </row>
    <row r="11" spans="1:7" x14ac:dyDescent="0.2">
      <c r="A11" s="204" t="s">
        <v>232</v>
      </c>
      <c r="B11" s="216" t="s">
        <v>231</v>
      </c>
      <c r="C11" s="81"/>
      <c r="D11" s="82"/>
      <c r="F11" s="200"/>
      <c r="G11" s="211"/>
    </row>
    <row r="12" spans="1:7" x14ac:dyDescent="0.2">
      <c r="A12" s="204" t="s">
        <v>49</v>
      </c>
      <c r="B12" s="217" t="s">
        <v>80</v>
      </c>
      <c r="C12" s="81"/>
      <c r="D12" s="82"/>
      <c r="F12" s="19"/>
      <c r="G12" s="213"/>
    </row>
    <row r="13" spans="1:7" x14ac:dyDescent="0.2">
      <c r="A13" s="218" t="s">
        <v>471</v>
      </c>
      <c r="B13" s="219" t="s">
        <v>504</v>
      </c>
      <c r="C13" s="81"/>
      <c r="D13" s="82"/>
      <c r="F13" s="214"/>
      <c r="G13" s="215"/>
    </row>
    <row r="14" spans="1:7" x14ac:dyDescent="0.2">
      <c r="A14" s="218" t="s">
        <v>472</v>
      </c>
      <c r="B14" s="219" t="s">
        <v>505</v>
      </c>
      <c r="C14" s="81"/>
      <c r="D14" s="82"/>
      <c r="F14" s="214"/>
      <c r="G14" s="215"/>
    </row>
    <row r="15" spans="1:7" x14ac:dyDescent="0.2">
      <c r="A15" s="218" t="s">
        <v>473</v>
      </c>
      <c r="B15" s="219" t="s">
        <v>509</v>
      </c>
      <c r="C15" s="81"/>
      <c r="D15" s="82"/>
      <c r="F15" s="214"/>
      <c r="G15" s="215"/>
    </row>
    <row r="16" spans="1:7" x14ac:dyDescent="0.2">
      <c r="A16" s="218" t="s">
        <v>474</v>
      </c>
      <c r="B16" s="219" t="s">
        <v>507</v>
      </c>
      <c r="C16" s="81"/>
      <c r="D16" s="82"/>
      <c r="F16" s="214"/>
      <c r="G16" s="215"/>
    </row>
    <row r="17" spans="1:7" x14ac:dyDescent="0.2">
      <c r="A17" s="218" t="s">
        <v>478</v>
      </c>
      <c r="B17" s="219" t="s">
        <v>508</v>
      </c>
      <c r="C17" s="81"/>
      <c r="D17" s="82"/>
      <c r="F17" s="214"/>
      <c r="G17" s="215"/>
    </row>
    <row r="18" spans="1:7" x14ac:dyDescent="0.2">
      <c r="A18" s="218" t="s">
        <v>476</v>
      </c>
      <c r="B18" s="216" t="s">
        <v>510</v>
      </c>
      <c r="C18" s="81"/>
      <c r="D18" s="82"/>
      <c r="F18" s="214"/>
      <c r="G18" s="212"/>
    </row>
    <row r="19" spans="1:7" x14ac:dyDescent="0.2">
      <c r="A19" s="204"/>
      <c r="B19" s="216" t="s">
        <v>81</v>
      </c>
      <c r="C19" s="81"/>
      <c r="D19" s="82"/>
      <c r="F19" s="19"/>
      <c r="G19" s="212"/>
    </row>
    <row r="20" spans="1:7" x14ac:dyDescent="0.2">
      <c r="A20" s="204"/>
      <c r="B20" s="216" t="s">
        <v>82</v>
      </c>
      <c r="C20" s="81"/>
      <c r="D20" s="82"/>
      <c r="F20" s="19"/>
      <c r="G20" s="212"/>
    </row>
    <row r="21" spans="1:7" x14ac:dyDescent="0.2">
      <c r="A21" s="204" t="s">
        <v>51</v>
      </c>
      <c r="B21" s="216" t="s">
        <v>83</v>
      </c>
      <c r="C21" s="81"/>
      <c r="D21" s="82"/>
      <c r="F21" s="19"/>
      <c r="G21" s="212"/>
    </row>
    <row r="22" spans="1:7" x14ac:dyDescent="0.2">
      <c r="A22" s="204" t="s">
        <v>52</v>
      </c>
      <c r="B22" s="216" t="s">
        <v>84</v>
      </c>
      <c r="C22" s="81"/>
      <c r="D22" s="82"/>
      <c r="F22" s="19"/>
      <c r="G22" s="212"/>
    </row>
    <row r="23" spans="1:7" x14ac:dyDescent="0.2">
      <c r="A23" s="204" t="s">
        <v>53</v>
      </c>
      <c r="B23" s="216" t="s">
        <v>96</v>
      </c>
      <c r="C23" s="81"/>
      <c r="D23" s="82"/>
      <c r="F23" s="19"/>
      <c r="G23" s="212"/>
    </row>
    <row r="24" spans="1:7" x14ac:dyDescent="0.2">
      <c r="A24" s="204" t="s">
        <v>54</v>
      </c>
      <c r="B24" s="216" t="s">
        <v>109</v>
      </c>
      <c r="C24" s="81"/>
      <c r="D24" s="82"/>
      <c r="F24" s="19"/>
      <c r="G24" s="212"/>
    </row>
    <row r="25" spans="1:7" x14ac:dyDescent="0.2">
      <c r="A25" s="204" t="s">
        <v>454</v>
      </c>
      <c r="B25" s="216" t="s">
        <v>483</v>
      </c>
      <c r="C25" s="81"/>
      <c r="D25" s="82"/>
      <c r="F25" s="19"/>
      <c r="G25" s="212"/>
    </row>
    <row r="26" spans="1:7" x14ac:dyDescent="0.2">
      <c r="A26" s="204" t="s">
        <v>455</v>
      </c>
      <c r="B26" s="216" t="s">
        <v>503</v>
      </c>
      <c r="C26" s="81"/>
      <c r="D26" s="82"/>
      <c r="F26" s="19"/>
      <c r="G26" s="212"/>
    </row>
    <row r="27" spans="1:7" s="153" customFormat="1" x14ac:dyDescent="0.2">
      <c r="A27" s="80" t="s">
        <v>56</v>
      </c>
      <c r="B27" s="81" t="s">
        <v>86</v>
      </c>
      <c r="C27" s="81"/>
      <c r="D27" s="82"/>
    </row>
    <row r="28" spans="1:7" s="153" customFormat="1" x14ac:dyDescent="0.2">
      <c r="A28" s="80" t="s">
        <v>57</v>
      </c>
      <c r="B28" s="81" t="s">
        <v>294</v>
      </c>
      <c r="C28" s="81"/>
      <c r="D28" s="82"/>
    </row>
    <row r="29" spans="1:7" s="12" customFormat="1" x14ac:dyDescent="0.2">
      <c r="A29" s="80" t="s">
        <v>58</v>
      </c>
      <c r="B29" s="81" t="s">
        <v>295</v>
      </c>
      <c r="C29" s="81"/>
      <c r="D29" s="82"/>
    </row>
    <row r="30" spans="1:7" s="12" customFormat="1" x14ac:dyDescent="0.2">
      <c r="A30" s="80" t="s">
        <v>59</v>
      </c>
      <c r="B30" s="81" t="s">
        <v>296</v>
      </c>
      <c r="C30" s="81"/>
      <c r="D30" s="82"/>
    </row>
    <row r="31" spans="1:7" s="12" customFormat="1" ht="25.5" x14ac:dyDescent="0.2">
      <c r="A31" s="80" t="s">
        <v>105</v>
      </c>
      <c r="B31" s="81" t="s">
        <v>89</v>
      </c>
      <c r="C31" s="81"/>
      <c r="D31" s="82"/>
    </row>
    <row r="32" spans="1:7" s="12" customFormat="1" ht="25.5" x14ac:dyDescent="0.2">
      <c r="A32" s="80" t="s">
        <v>110</v>
      </c>
      <c r="B32" s="81" t="s">
        <v>298</v>
      </c>
      <c r="C32" s="81"/>
      <c r="D32" s="82"/>
    </row>
    <row r="33" spans="1:4" s="12" customFormat="1" ht="25.5" x14ac:dyDescent="0.2">
      <c r="A33" s="80" t="s">
        <v>310</v>
      </c>
      <c r="B33" s="81" t="s">
        <v>300</v>
      </c>
      <c r="C33" s="81"/>
      <c r="D33" s="82"/>
    </row>
    <row r="34" spans="1:4" s="12" customFormat="1" ht="25.5" x14ac:dyDescent="0.2">
      <c r="A34" s="80" t="s">
        <v>104</v>
      </c>
      <c r="B34" s="81" t="s">
        <v>76</v>
      </c>
      <c r="C34" s="81"/>
      <c r="D34" s="82"/>
    </row>
    <row r="35" spans="1:4" ht="25.5" x14ac:dyDescent="0.2">
      <c r="A35" s="80" t="s">
        <v>130</v>
      </c>
      <c r="B35" s="81" t="s">
        <v>77</v>
      </c>
      <c r="C35" s="81"/>
      <c r="D35" s="82"/>
    </row>
    <row r="36" spans="1:4" ht="25.5" x14ac:dyDescent="0.2">
      <c r="A36" s="80" t="s">
        <v>131</v>
      </c>
      <c r="B36" s="81" t="s">
        <v>93</v>
      </c>
      <c r="C36" s="81"/>
      <c r="D36" s="82"/>
    </row>
    <row r="37" spans="1:4" ht="25.5" x14ac:dyDescent="0.2">
      <c r="A37" s="80" t="s">
        <v>134</v>
      </c>
      <c r="B37" s="81" t="s">
        <v>94</v>
      </c>
      <c r="C37" s="81"/>
      <c r="D37" s="82"/>
    </row>
    <row r="38" spans="1:4" ht="25.5" x14ac:dyDescent="0.2">
      <c r="A38" s="80" t="s">
        <v>142</v>
      </c>
      <c r="B38" s="81" t="s">
        <v>301</v>
      </c>
      <c r="C38" s="81"/>
      <c r="D38" s="82"/>
    </row>
    <row r="39" spans="1:4" ht="25.5" x14ac:dyDescent="0.2">
      <c r="A39" s="80" t="s">
        <v>135</v>
      </c>
      <c r="B39" s="81" t="s">
        <v>302</v>
      </c>
      <c r="C39" s="81"/>
      <c r="D39" s="82"/>
    </row>
    <row r="40" spans="1:4" x14ac:dyDescent="0.2">
      <c r="A40" s="12"/>
      <c r="B40" s="12"/>
      <c r="C40" s="12"/>
      <c r="D40" s="12"/>
    </row>
    <row r="41" spans="1:4" x14ac:dyDescent="0.2">
      <c r="A41" s="152" t="s">
        <v>202</v>
      </c>
      <c r="B41" s="153"/>
      <c r="C41" s="153"/>
      <c r="D41" s="153"/>
    </row>
    <row r="42" spans="1:4" x14ac:dyDescent="0.2">
      <c r="A42" s="150" t="s">
        <v>311</v>
      </c>
      <c r="B42" s="153"/>
      <c r="C42" s="153"/>
      <c r="D42" s="153"/>
    </row>
    <row r="43" spans="1:4" x14ac:dyDescent="0.2">
      <c r="A43" s="150" t="s">
        <v>304</v>
      </c>
      <c r="B43" s="153"/>
      <c r="C43" s="153"/>
      <c r="D43" s="153"/>
    </row>
    <row r="44" spans="1:4" x14ac:dyDescent="0.2">
      <c r="A44" s="150" t="s">
        <v>305</v>
      </c>
      <c r="B44" s="12"/>
      <c r="C44" s="12"/>
      <c r="D44" s="12"/>
    </row>
    <row r="45" spans="1:4" x14ac:dyDescent="0.2">
      <c r="A45" s="151" t="s">
        <v>306</v>
      </c>
      <c r="B45" s="12"/>
      <c r="C45" s="12"/>
      <c r="D45" s="12"/>
    </row>
    <row r="46" spans="1:4" x14ac:dyDescent="0.2">
      <c r="A46" s="151" t="s">
        <v>312</v>
      </c>
      <c r="B46" s="12"/>
      <c r="C46" s="12"/>
      <c r="D46" s="12"/>
    </row>
    <row r="47" spans="1:4" x14ac:dyDescent="0.2">
      <c r="A47" s="151" t="s">
        <v>308</v>
      </c>
      <c r="B47" s="12"/>
      <c r="C47" s="12"/>
      <c r="D47" s="12"/>
    </row>
    <row r="48" spans="1:4" x14ac:dyDescent="0.2">
      <c r="A48" s="12"/>
      <c r="B48" s="12"/>
      <c r="C48" s="12"/>
      <c r="D48" s="12"/>
    </row>
    <row r="49" spans="1:4" x14ac:dyDescent="0.2">
      <c r="A49" s="12"/>
      <c r="B49" s="12"/>
      <c r="C49" s="12"/>
      <c r="D49" s="12"/>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85" zoomScaleNormal="85" workbookViewId="0">
      <selection activeCell="D18" sqref="D18"/>
    </sheetView>
  </sheetViews>
  <sheetFormatPr defaultRowHeight="12.75" x14ac:dyDescent="0.2"/>
  <cols>
    <col min="1" max="1" width="18.5703125" customWidth="1"/>
    <col min="2" max="2" width="14.140625" customWidth="1"/>
    <col min="3" max="3" width="21.5703125" customWidth="1"/>
    <col min="4" max="5" width="20.140625" customWidth="1"/>
  </cols>
  <sheetData>
    <row r="1" spans="1:5" ht="18" x14ac:dyDescent="0.25">
      <c r="A1" s="6" t="s">
        <v>0</v>
      </c>
    </row>
    <row r="2" spans="1:5" ht="18" x14ac:dyDescent="0.25">
      <c r="A2" s="2"/>
    </row>
    <row r="3" spans="1:5" ht="18" x14ac:dyDescent="0.25">
      <c r="A3" s="8" t="s">
        <v>350</v>
      </c>
    </row>
    <row r="6" spans="1:5" ht="15.75" x14ac:dyDescent="0.25">
      <c r="A6" s="177" t="s">
        <v>338</v>
      </c>
    </row>
    <row r="8" spans="1:5" ht="38.25" x14ac:dyDescent="0.2">
      <c r="B8" s="176" t="s">
        <v>349</v>
      </c>
      <c r="C8" s="169" t="s">
        <v>179</v>
      </c>
      <c r="D8" s="169" t="s">
        <v>339</v>
      </c>
      <c r="E8" s="169" t="s">
        <v>351</v>
      </c>
    </row>
    <row r="9" spans="1:5" x14ac:dyDescent="0.2">
      <c r="A9" t="s">
        <v>340</v>
      </c>
      <c r="B9" s="170"/>
      <c r="C9" s="171"/>
      <c r="D9" s="171"/>
      <c r="E9" s="171" t="s">
        <v>341</v>
      </c>
    </row>
    <row r="10" spans="1:5" x14ac:dyDescent="0.2">
      <c r="A10" t="s">
        <v>342</v>
      </c>
      <c r="B10" s="170"/>
      <c r="C10" s="170"/>
      <c r="D10" s="170"/>
      <c r="E10" s="170"/>
    </row>
    <row r="11" spans="1:5" x14ac:dyDescent="0.2">
      <c r="A11" t="s">
        <v>343</v>
      </c>
      <c r="B11" s="170"/>
      <c r="C11" s="170"/>
      <c r="D11" s="170"/>
      <c r="E11" s="170"/>
    </row>
    <row r="12" spans="1:5" x14ac:dyDescent="0.2">
      <c r="A12" t="s">
        <v>344</v>
      </c>
      <c r="B12" s="170"/>
      <c r="C12" s="170"/>
      <c r="D12" s="170"/>
      <c r="E12" s="170"/>
    </row>
    <row r="13" spans="1:5" x14ac:dyDescent="0.2">
      <c r="A13" t="s">
        <v>345</v>
      </c>
      <c r="B13" s="172">
        <f>SUM(B9:B12)</f>
        <v>0</v>
      </c>
      <c r="C13" s="173"/>
      <c r="D13" s="173"/>
      <c r="E13" s="173"/>
    </row>
    <row r="15" spans="1:5" x14ac:dyDescent="0.2">
      <c r="A15" t="s">
        <v>348</v>
      </c>
      <c r="B15" s="174"/>
    </row>
    <row r="16" spans="1:5" x14ac:dyDescent="0.2">
      <c r="A16" t="s">
        <v>346</v>
      </c>
      <c r="B16" t="e">
        <f>B13/B15</f>
        <v>#DIV/0!</v>
      </c>
    </row>
    <row r="18" spans="1:11" x14ac:dyDescent="0.2">
      <c r="A18" s="145" t="s">
        <v>326</v>
      </c>
      <c r="B18" s="174"/>
    </row>
    <row r="19" spans="1:11" x14ac:dyDescent="0.2">
      <c r="A19" s="150" t="s">
        <v>352</v>
      </c>
    </row>
    <row r="23" spans="1:11" x14ac:dyDescent="0.2">
      <c r="A23" s="175"/>
      <c r="B23" s="175"/>
      <c r="C23" s="175"/>
      <c r="D23" s="175"/>
      <c r="E23" s="175"/>
      <c r="F23" s="175"/>
      <c r="G23" s="175"/>
      <c r="H23" s="175"/>
      <c r="I23" s="175"/>
      <c r="J23" s="175"/>
      <c r="K23" s="175"/>
    </row>
    <row r="25" spans="1:11" ht="15.75" x14ac:dyDescent="0.25">
      <c r="A25" s="178" t="s">
        <v>347</v>
      </c>
    </row>
    <row r="27" spans="1:11" ht="38.25" x14ac:dyDescent="0.2">
      <c r="B27" s="176" t="s">
        <v>349</v>
      </c>
      <c r="C27" s="169" t="s">
        <v>179</v>
      </c>
      <c r="D27" s="169" t="s">
        <v>339</v>
      </c>
      <c r="E27" s="169" t="s">
        <v>351</v>
      </c>
    </row>
    <row r="28" spans="1:11" x14ac:dyDescent="0.2">
      <c r="A28" t="s">
        <v>340</v>
      </c>
      <c r="B28" s="170"/>
      <c r="C28" s="171"/>
      <c r="D28" s="171"/>
      <c r="E28" s="171" t="s">
        <v>341</v>
      </c>
    </row>
    <row r="29" spans="1:11" x14ac:dyDescent="0.2">
      <c r="A29" t="s">
        <v>342</v>
      </c>
      <c r="B29" s="170"/>
      <c r="C29" s="170"/>
      <c r="D29" s="170"/>
      <c r="E29" s="170"/>
    </row>
    <row r="30" spans="1:11" x14ac:dyDescent="0.2">
      <c r="A30" t="s">
        <v>343</v>
      </c>
      <c r="B30" s="170"/>
      <c r="C30" s="170"/>
      <c r="D30" s="170"/>
      <c r="E30" s="170"/>
    </row>
    <row r="31" spans="1:11" x14ac:dyDescent="0.2">
      <c r="A31" t="s">
        <v>344</v>
      </c>
      <c r="B31" s="170"/>
      <c r="C31" s="170"/>
      <c r="D31" s="170"/>
      <c r="E31" s="170"/>
    </row>
    <row r="32" spans="1:11" x14ac:dyDescent="0.2">
      <c r="A32" t="s">
        <v>345</v>
      </c>
      <c r="B32" s="172">
        <f>SUM(B28:B31)</f>
        <v>0</v>
      </c>
      <c r="C32" s="173"/>
      <c r="D32" s="173"/>
      <c r="E32" s="173"/>
    </row>
    <row r="34" spans="1:2" x14ac:dyDescent="0.2">
      <c r="A34" t="s">
        <v>348</v>
      </c>
      <c r="B34" s="174"/>
    </row>
    <row r="35" spans="1:2" x14ac:dyDescent="0.2">
      <c r="A35" t="s">
        <v>346</v>
      </c>
      <c r="B35" t="e">
        <f>B32/B34</f>
        <v>#DIV/0!</v>
      </c>
    </row>
    <row r="37" spans="1:2" x14ac:dyDescent="0.2">
      <c r="A37" s="145" t="s">
        <v>326</v>
      </c>
      <c r="B37" s="174"/>
    </row>
    <row r="38" spans="1:2" x14ac:dyDescent="0.2">
      <c r="A38" s="150" t="s">
        <v>352</v>
      </c>
    </row>
    <row r="39" spans="1:2" x14ac:dyDescent="0.2">
      <c r="A39" s="150" t="s">
        <v>362</v>
      </c>
    </row>
    <row r="40" spans="1:2" x14ac:dyDescent="0.2">
      <c r="A40" s="150" t="s">
        <v>305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topLeftCell="A9" zoomScale="55" zoomScaleNormal="55" workbookViewId="0">
      <selection activeCell="V69" sqref="V69"/>
    </sheetView>
  </sheetViews>
  <sheetFormatPr defaultRowHeight="12.75" x14ac:dyDescent="0.2"/>
  <cols>
    <col min="1" max="1" width="46.140625" customWidth="1"/>
    <col min="2" max="2" width="19.28515625" customWidth="1"/>
    <col min="3" max="3" width="21.5703125" customWidth="1"/>
    <col min="4" max="5" width="20.140625" customWidth="1"/>
  </cols>
  <sheetData>
    <row r="1" spans="1:5" ht="18" x14ac:dyDescent="0.25">
      <c r="A1" s="6" t="s">
        <v>0</v>
      </c>
    </row>
    <row r="2" spans="1:5" ht="18" x14ac:dyDescent="0.25">
      <c r="A2" s="2"/>
    </row>
    <row r="3" spans="1:5" ht="18" x14ac:dyDescent="0.25">
      <c r="A3" s="8" t="s">
        <v>353</v>
      </c>
    </row>
    <row r="6" spans="1:5" ht="15.75" x14ac:dyDescent="0.25">
      <c r="A6" s="177" t="s">
        <v>368</v>
      </c>
    </row>
    <row r="8" spans="1:5" ht="25.5" x14ac:dyDescent="0.2">
      <c r="A8" s="179" t="s">
        <v>356</v>
      </c>
      <c r="B8" s="176" t="s">
        <v>349</v>
      </c>
      <c r="C8" s="169" t="s">
        <v>179</v>
      </c>
      <c r="D8" s="169" t="s">
        <v>339</v>
      </c>
      <c r="E8" s="169" t="s">
        <v>351</v>
      </c>
    </row>
    <row r="9" spans="1:5" x14ac:dyDescent="0.2">
      <c r="A9" t="s">
        <v>342</v>
      </c>
      <c r="B9" s="170"/>
      <c r="C9" s="170"/>
      <c r="D9" s="170"/>
      <c r="E9" s="170"/>
    </row>
    <row r="10" spans="1:5" x14ac:dyDescent="0.2">
      <c r="A10" s="12" t="s">
        <v>358</v>
      </c>
      <c r="B10" s="170"/>
      <c r="C10" s="170"/>
      <c r="D10" s="170"/>
      <c r="E10" s="170"/>
    </row>
    <row r="11" spans="1:5" x14ac:dyDescent="0.2">
      <c r="A11" s="180" t="s">
        <v>359</v>
      </c>
      <c r="B11" s="170"/>
      <c r="C11" s="170"/>
      <c r="D11" s="170"/>
      <c r="E11" s="170"/>
    </row>
    <row r="12" spans="1:5" x14ac:dyDescent="0.2">
      <c r="A12" s="180" t="s">
        <v>360</v>
      </c>
      <c r="B12" s="170"/>
      <c r="C12" s="170"/>
      <c r="D12" s="170"/>
      <c r="E12" s="170"/>
    </row>
    <row r="13" spans="1:5" x14ac:dyDescent="0.2">
      <c r="A13" s="12" t="s">
        <v>361</v>
      </c>
      <c r="B13" s="170"/>
      <c r="C13" s="170"/>
      <c r="D13" s="170"/>
      <c r="E13" s="170"/>
    </row>
    <row r="14" spans="1:5" x14ac:dyDescent="0.2">
      <c r="A14" t="s">
        <v>345</v>
      </c>
      <c r="B14" s="172">
        <f>SUM(B9:B13)</f>
        <v>0</v>
      </c>
      <c r="C14" s="173"/>
      <c r="D14" s="173"/>
      <c r="E14" s="173"/>
    </row>
    <row r="16" spans="1:5" x14ac:dyDescent="0.2">
      <c r="A16" s="12" t="s">
        <v>354</v>
      </c>
      <c r="B16" s="174"/>
    </row>
    <row r="17" spans="1:11" x14ac:dyDescent="0.2">
      <c r="A17" s="180" t="s">
        <v>375</v>
      </c>
      <c r="B17" s="174" t="s">
        <v>376</v>
      </c>
    </row>
    <row r="18" spans="1:11" x14ac:dyDescent="0.2">
      <c r="A18" s="12" t="s">
        <v>355</v>
      </c>
      <c r="B18" t="e">
        <f>B14/B16</f>
        <v>#DIV/0!</v>
      </c>
    </row>
    <row r="20" spans="1:11" x14ac:dyDescent="0.2">
      <c r="A20" s="145" t="s">
        <v>326</v>
      </c>
      <c r="B20" s="174"/>
    </row>
    <row r="21" spans="1:11" s="18" customFormat="1" x14ac:dyDescent="0.2">
      <c r="A21" s="146" t="s">
        <v>357</v>
      </c>
    </row>
    <row r="22" spans="1:11" x14ac:dyDescent="0.2">
      <c r="A22" s="150" t="s">
        <v>352</v>
      </c>
    </row>
    <row r="23" spans="1:11" x14ac:dyDescent="0.2">
      <c r="A23" s="150" t="s">
        <v>362</v>
      </c>
    </row>
    <row r="24" spans="1:11" x14ac:dyDescent="0.2">
      <c r="A24" s="150" t="s">
        <v>305</v>
      </c>
    </row>
    <row r="25" spans="1:11" x14ac:dyDescent="0.2">
      <c r="A25" s="150" t="s">
        <v>373</v>
      </c>
    </row>
    <row r="26" spans="1:11" x14ac:dyDescent="0.2">
      <c r="A26" s="151" t="s">
        <v>374</v>
      </c>
    </row>
    <row r="28" spans="1:11" x14ac:dyDescent="0.2">
      <c r="A28" s="175"/>
      <c r="B28" s="175"/>
      <c r="C28" s="175"/>
      <c r="D28" s="175"/>
      <c r="E28" s="175"/>
      <c r="F28" s="175"/>
      <c r="G28" s="175"/>
      <c r="H28" s="175"/>
      <c r="I28" s="175"/>
      <c r="J28" s="175"/>
      <c r="K28" s="175"/>
    </row>
    <row r="30" spans="1:11" ht="15.75" x14ac:dyDescent="0.25">
      <c r="A30" s="177" t="s">
        <v>369</v>
      </c>
    </row>
    <row r="32" spans="1:11" ht="25.5" x14ac:dyDescent="0.2">
      <c r="A32" s="179" t="s">
        <v>356</v>
      </c>
      <c r="B32" s="176" t="s">
        <v>349</v>
      </c>
      <c r="C32" s="169" t="s">
        <v>179</v>
      </c>
      <c r="D32" s="169" t="s">
        <v>339</v>
      </c>
      <c r="E32" s="169" t="s">
        <v>351</v>
      </c>
    </row>
    <row r="33" spans="1:5" x14ac:dyDescent="0.2">
      <c r="A33" t="s">
        <v>342</v>
      </c>
      <c r="B33" s="170"/>
      <c r="C33" s="170"/>
      <c r="D33" s="170"/>
      <c r="E33" s="170"/>
    </row>
    <row r="34" spans="1:5" x14ac:dyDescent="0.2">
      <c r="A34" s="12" t="s">
        <v>358</v>
      </c>
      <c r="B34" s="170"/>
      <c r="C34" s="170"/>
      <c r="D34" s="170"/>
      <c r="E34" s="170"/>
    </row>
    <row r="35" spans="1:5" x14ac:dyDescent="0.2">
      <c r="A35" s="180" t="s">
        <v>359</v>
      </c>
      <c r="B35" s="170"/>
      <c r="C35" s="170"/>
      <c r="D35" s="170"/>
      <c r="E35" s="170"/>
    </row>
    <row r="36" spans="1:5" x14ac:dyDescent="0.2">
      <c r="A36" s="180" t="s">
        <v>360</v>
      </c>
      <c r="B36" s="170"/>
      <c r="C36" s="170"/>
      <c r="D36" s="170"/>
      <c r="E36" s="170"/>
    </row>
    <row r="37" spans="1:5" x14ac:dyDescent="0.2">
      <c r="A37" s="12" t="s">
        <v>361</v>
      </c>
      <c r="B37" s="170"/>
      <c r="C37" s="170"/>
      <c r="D37" s="170"/>
      <c r="E37" s="170"/>
    </row>
    <row r="38" spans="1:5" x14ac:dyDescent="0.2">
      <c r="A38" t="s">
        <v>345</v>
      </c>
      <c r="B38" s="172">
        <f>SUM(B33:B37)</f>
        <v>0</v>
      </c>
      <c r="C38" s="173"/>
      <c r="D38" s="173"/>
      <c r="E38" s="173"/>
    </row>
    <row r="40" spans="1:5" x14ac:dyDescent="0.2">
      <c r="A40" s="12" t="s">
        <v>354</v>
      </c>
      <c r="B40" s="174"/>
    </row>
    <row r="41" spans="1:5" x14ac:dyDescent="0.2">
      <c r="A41" s="180" t="s">
        <v>375</v>
      </c>
      <c r="B41" s="174" t="s">
        <v>376</v>
      </c>
    </row>
    <row r="42" spans="1:5" x14ac:dyDescent="0.2">
      <c r="A42" s="12" t="s">
        <v>355</v>
      </c>
      <c r="B42" t="e">
        <f>B38/B40</f>
        <v>#DIV/0!</v>
      </c>
    </row>
    <row r="44" spans="1:5" x14ac:dyDescent="0.2">
      <c r="A44" s="145" t="s">
        <v>326</v>
      </c>
      <c r="B44" s="174"/>
    </row>
    <row r="45" spans="1:5" s="18" customFormat="1" x14ac:dyDescent="0.2">
      <c r="A45" s="146" t="s">
        <v>357</v>
      </c>
    </row>
    <row r="46" spans="1:5" x14ac:dyDescent="0.2">
      <c r="A46" s="150" t="s">
        <v>352</v>
      </c>
    </row>
    <row r="47" spans="1:5" x14ac:dyDescent="0.2">
      <c r="A47" s="150" t="s">
        <v>362</v>
      </c>
    </row>
    <row r="48" spans="1:5" x14ac:dyDescent="0.2">
      <c r="A48" s="150" t="s">
        <v>305</v>
      </c>
    </row>
    <row r="49" spans="1:11" x14ac:dyDescent="0.2">
      <c r="A49" s="150" t="s">
        <v>373</v>
      </c>
    </row>
    <row r="50" spans="1:11" x14ac:dyDescent="0.2">
      <c r="A50" s="151" t="s">
        <v>374</v>
      </c>
    </row>
    <row r="53" spans="1:11" x14ac:dyDescent="0.2">
      <c r="A53" s="175"/>
      <c r="B53" s="175"/>
      <c r="C53" s="175"/>
      <c r="D53" s="175"/>
      <c r="E53" s="175"/>
      <c r="F53" s="175"/>
      <c r="G53" s="175"/>
      <c r="H53" s="175"/>
      <c r="I53" s="175"/>
      <c r="J53" s="175"/>
      <c r="K53" s="175"/>
    </row>
    <row r="55" spans="1:11" ht="15.75" x14ac:dyDescent="0.25">
      <c r="A55" s="177" t="s">
        <v>363</v>
      </c>
    </row>
    <row r="57" spans="1:11" ht="25.5" x14ac:dyDescent="0.2">
      <c r="A57" s="179" t="s">
        <v>356</v>
      </c>
      <c r="B57" s="176" t="s">
        <v>349</v>
      </c>
      <c r="C57" s="169" t="s">
        <v>179</v>
      </c>
      <c r="D57" s="169" t="s">
        <v>339</v>
      </c>
      <c r="E57" s="169" t="s">
        <v>351</v>
      </c>
    </row>
    <row r="58" spans="1:11" x14ac:dyDescent="0.2">
      <c r="A58" s="12" t="s">
        <v>363</v>
      </c>
      <c r="B58" s="170"/>
      <c r="C58" s="170"/>
      <c r="D58" s="170"/>
      <c r="E58" s="170"/>
    </row>
    <row r="59" spans="1:11" x14ac:dyDescent="0.2">
      <c r="A59" t="s">
        <v>345</v>
      </c>
      <c r="B59" s="172">
        <f>SUM(B58:B58)</f>
        <v>0</v>
      </c>
      <c r="C59" s="173"/>
      <c r="D59" s="173"/>
      <c r="E59" s="173"/>
    </row>
    <row r="61" spans="1:11" x14ac:dyDescent="0.2">
      <c r="A61" s="12" t="s">
        <v>354</v>
      </c>
      <c r="B61" s="174"/>
    </row>
    <row r="62" spans="1:11" x14ac:dyDescent="0.2">
      <c r="A62" s="180" t="s">
        <v>375</v>
      </c>
      <c r="B62" s="174" t="s">
        <v>376</v>
      </c>
    </row>
    <row r="63" spans="1:11" x14ac:dyDescent="0.2">
      <c r="A63" s="12" t="s">
        <v>355</v>
      </c>
      <c r="B63" t="e">
        <f>B59/B61</f>
        <v>#DIV/0!</v>
      </c>
    </row>
    <row r="65" spans="1:11" x14ac:dyDescent="0.2">
      <c r="A65" s="145" t="s">
        <v>326</v>
      </c>
      <c r="B65" s="174"/>
    </row>
    <row r="66" spans="1:11" s="18" customFormat="1" x14ac:dyDescent="0.2">
      <c r="A66" s="146" t="s">
        <v>357</v>
      </c>
    </row>
    <row r="67" spans="1:11" x14ac:dyDescent="0.2">
      <c r="A67" s="150" t="s">
        <v>352</v>
      </c>
    </row>
    <row r="68" spans="1:11" x14ac:dyDescent="0.2">
      <c r="A68" s="150" t="s">
        <v>362</v>
      </c>
    </row>
    <row r="69" spans="1:11" x14ac:dyDescent="0.2">
      <c r="A69" s="150" t="s">
        <v>305</v>
      </c>
    </row>
    <row r="70" spans="1:11" x14ac:dyDescent="0.2">
      <c r="A70" s="150" t="s">
        <v>373</v>
      </c>
    </row>
    <row r="71" spans="1:11" x14ac:dyDescent="0.2">
      <c r="A71" s="151" t="s">
        <v>374</v>
      </c>
    </row>
    <row r="74" spans="1:11" x14ac:dyDescent="0.2">
      <c r="A74" s="175"/>
      <c r="B74" s="175"/>
      <c r="C74" s="175"/>
      <c r="D74" s="175"/>
      <c r="E74" s="175"/>
      <c r="F74" s="175"/>
      <c r="G74" s="175"/>
      <c r="H74" s="175"/>
      <c r="I74" s="175"/>
      <c r="J74" s="175"/>
      <c r="K74" s="175"/>
    </row>
    <row r="76" spans="1:11" ht="15.75" x14ac:dyDescent="0.25">
      <c r="A76" s="177" t="s">
        <v>367</v>
      </c>
    </row>
    <row r="78" spans="1:11" ht="25.5" x14ac:dyDescent="0.2">
      <c r="A78" s="179" t="s">
        <v>356</v>
      </c>
      <c r="B78" s="176" t="s">
        <v>349</v>
      </c>
      <c r="C78" s="176" t="s">
        <v>370</v>
      </c>
      <c r="D78" s="176" t="s">
        <v>372</v>
      </c>
      <c r="E78" s="176" t="s">
        <v>371</v>
      </c>
      <c r="F78" s="169" t="s">
        <v>179</v>
      </c>
      <c r="G78" s="169" t="s">
        <v>339</v>
      </c>
      <c r="H78" s="169" t="s">
        <v>351</v>
      </c>
    </row>
    <row r="79" spans="1:11" x14ac:dyDescent="0.2">
      <c r="A79" s="12" t="s">
        <v>364</v>
      </c>
      <c r="B79" s="170"/>
      <c r="C79" s="170"/>
      <c r="D79" s="170"/>
      <c r="E79" s="172" t="e">
        <f>B79/C79</f>
        <v>#DIV/0!</v>
      </c>
      <c r="F79" s="170"/>
      <c r="G79" s="170"/>
      <c r="H79" s="170"/>
    </row>
    <row r="80" spans="1:11" x14ac:dyDescent="0.2">
      <c r="A80" s="12" t="s">
        <v>365</v>
      </c>
      <c r="B80" s="170"/>
      <c r="C80" s="170"/>
      <c r="D80" s="170"/>
      <c r="E80" s="172" t="e">
        <f t="shared" ref="E80:E81" si="0">B80/C80</f>
        <v>#DIV/0!</v>
      </c>
      <c r="F80" s="170"/>
      <c r="G80" s="170"/>
      <c r="H80" s="170"/>
    </row>
    <row r="81" spans="1:8" x14ac:dyDescent="0.2">
      <c r="A81" s="12" t="s">
        <v>366</v>
      </c>
      <c r="B81" s="170"/>
      <c r="C81" s="170"/>
      <c r="D81" s="170"/>
      <c r="E81" s="172" t="e">
        <f t="shared" si="0"/>
        <v>#DIV/0!</v>
      </c>
      <c r="F81" s="170"/>
      <c r="G81" s="170"/>
      <c r="H81" s="170"/>
    </row>
    <row r="82" spans="1:8" x14ac:dyDescent="0.2">
      <c r="A82" t="s">
        <v>345</v>
      </c>
      <c r="B82" s="172">
        <f>SUM(B79:B81)</f>
        <v>0</v>
      </c>
      <c r="C82" s="172"/>
      <c r="D82" s="172"/>
      <c r="E82" s="172"/>
      <c r="F82" s="173"/>
      <c r="G82" s="173"/>
      <c r="H82" s="173"/>
    </row>
    <row r="85" spans="1:8" x14ac:dyDescent="0.2">
      <c r="A85" s="145" t="s">
        <v>326</v>
      </c>
      <c r="B85" s="174"/>
    </row>
    <row r="86" spans="1:8" s="18" customFormat="1" x14ac:dyDescent="0.2">
      <c r="A86" s="146" t="s">
        <v>357</v>
      </c>
    </row>
    <row r="87" spans="1:8" x14ac:dyDescent="0.2">
      <c r="A87" s="150" t="s">
        <v>352</v>
      </c>
    </row>
    <row r="88" spans="1:8" x14ac:dyDescent="0.2">
      <c r="A88" s="150" t="s">
        <v>362</v>
      </c>
    </row>
    <row r="89" spans="1:8" x14ac:dyDescent="0.2">
      <c r="A89" s="150" t="s">
        <v>305</v>
      </c>
    </row>
    <row r="90" spans="1:8" x14ac:dyDescent="0.2">
      <c r="A90" s="150" t="s">
        <v>373</v>
      </c>
    </row>
    <row r="91" spans="1:8" x14ac:dyDescent="0.2">
      <c r="A91" s="151" t="s">
        <v>374</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70" zoomScaleNormal="70" workbookViewId="0">
      <selection activeCell="C17" sqref="C17"/>
    </sheetView>
  </sheetViews>
  <sheetFormatPr defaultRowHeight="12.75" x14ac:dyDescent="0.2"/>
  <cols>
    <col min="1" max="1" width="46.140625" customWidth="1"/>
    <col min="2" max="2" width="26.28515625" customWidth="1"/>
    <col min="3" max="3" width="21.5703125" customWidth="1"/>
    <col min="4" max="4" width="20.140625" customWidth="1"/>
    <col min="5" max="5" width="20.140625" style="70" customWidth="1"/>
    <col min="6" max="6" width="18.140625" customWidth="1"/>
    <col min="7" max="7" width="14.85546875" customWidth="1"/>
    <col min="8" max="8" width="18.85546875" customWidth="1"/>
  </cols>
  <sheetData>
    <row r="1" spans="1:8" ht="18" x14ac:dyDescent="0.25">
      <c r="A1" s="6" t="s">
        <v>0</v>
      </c>
    </row>
    <row r="2" spans="1:8" ht="18" x14ac:dyDescent="0.25">
      <c r="A2" s="2"/>
    </row>
    <row r="3" spans="1:8" ht="18" x14ac:dyDescent="0.25">
      <c r="A3" s="8" t="s">
        <v>377</v>
      </c>
    </row>
    <row r="6" spans="1:8" ht="15.75" x14ac:dyDescent="0.25">
      <c r="A6" s="177" t="s">
        <v>378</v>
      </c>
    </row>
    <row r="8" spans="1:8" ht="25.5" x14ac:dyDescent="0.2">
      <c r="A8" s="179" t="s">
        <v>356</v>
      </c>
      <c r="B8" s="176" t="s">
        <v>349</v>
      </c>
      <c r="C8" s="176" t="s">
        <v>370</v>
      </c>
      <c r="D8" s="176" t="s">
        <v>372</v>
      </c>
      <c r="E8" s="181" t="s">
        <v>371</v>
      </c>
      <c r="F8" s="169" t="s">
        <v>179</v>
      </c>
      <c r="G8" s="169" t="s">
        <v>339</v>
      </c>
      <c r="H8" s="169" t="s">
        <v>351</v>
      </c>
    </row>
    <row r="9" spans="1:8" x14ac:dyDescent="0.2">
      <c r="A9" s="15" t="s">
        <v>380</v>
      </c>
      <c r="B9" s="170"/>
      <c r="C9" s="170"/>
      <c r="D9" s="170"/>
      <c r="E9" s="182" t="e">
        <f>B9/C9</f>
        <v>#DIV/0!</v>
      </c>
      <c r="F9" s="170"/>
      <c r="G9" s="170"/>
      <c r="H9" s="170"/>
    </row>
    <row r="10" spans="1:8" x14ac:dyDescent="0.2">
      <c r="A10" s="15" t="s">
        <v>381</v>
      </c>
      <c r="B10" s="170"/>
      <c r="C10" s="170"/>
      <c r="D10" s="170"/>
      <c r="E10" s="182" t="e">
        <f t="shared" ref="E10:E11" si="0">B10/C10</f>
        <v>#DIV/0!</v>
      </c>
      <c r="F10" s="170"/>
      <c r="G10" s="170"/>
      <c r="H10" s="170"/>
    </row>
    <row r="11" spans="1:8" x14ac:dyDescent="0.2">
      <c r="A11" s="15" t="s">
        <v>382</v>
      </c>
      <c r="B11" s="170"/>
      <c r="C11" s="170"/>
      <c r="D11" s="170"/>
      <c r="E11" s="182" t="e">
        <f t="shared" si="0"/>
        <v>#DIV/0!</v>
      </c>
      <c r="F11" s="170"/>
      <c r="G11" s="170"/>
      <c r="H11" s="170"/>
    </row>
    <row r="12" spans="1:8" x14ac:dyDescent="0.2">
      <c r="A12" t="s">
        <v>345</v>
      </c>
      <c r="B12" s="172">
        <f>SUM(B9:B11)</f>
        <v>0</v>
      </c>
      <c r="C12" s="172"/>
      <c r="D12" s="172"/>
      <c r="E12" s="182"/>
      <c r="F12" s="173"/>
      <c r="G12" s="173"/>
      <c r="H12" s="173"/>
    </row>
    <row r="15" spans="1:8" x14ac:dyDescent="0.2">
      <c r="A15" s="145" t="s">
        <v>326</v>
      </c>
      <c r="B15" s="174"/>
    </row>
    <row r="16" spans="1:8" s="18" customFormat="1" x14ac:dyDescent="0.2">
      <c r="A16" s="146" t="s">
        <v>357</v>
      </c>
      <c r="E16" s="183"/>
    </row>
    <row r="17" spans="1:11" x14ac:dyDescent="0.2">
      <c r="A17" s="150" t="s">
        <v>352</v>
      </c>
    </row>
    <row r="18" spans="1:11" x14ac:dyDescent="0.2">
      <c r="A18" s="150" t="s">
        <v>362</v>
      </c>
    </row>
    <row r="19" spans="1:11" x14ac:dyDescent="0.2">
      <c r="A19" s="150" t="s">
        <v>305</v>
      </c>
    </row>
    <row r="20" spans="1:11" x14ac:dyDescent="0.2">
      <c r="A20" s="150" t="s">
        <v>373</v>
      </c>
    </row>
    <row r="21" spans="1:11" x14ac:dyDescent="0.2">
      <c r="A21" s="151" t="s">
        <v>374</v>
      </c>
    </row>
    <row r="23" spans="1:11" x14ac:dyDescent="0.2">
      <c r="A23" s="175"/>
      <c r="B23" s="175"/>
      <c r="C23" s="175"/>
      <c r="D23" s="175"/>
      <c r="E23" s="184"/>
      <c r="F23" s="175"/>
      <c r="G23" s="175"/>
      <c r="H23" s="175"/>
      <c r="I23" s="175"/>
      <c r="J23" s="175"/>
      <c r="K23" s="175"/>
    </row>
    <row r="25" spans="1:11" ht="15.75" x14ac:dyDescent="0.25">
      <c r="A25" s="177" t="s">
        <v>379</v>
      </c>
    </row>
    <row r="27" spans="1:11" ht="25.5" x14ac:dyDescent="0.2">
      <c r="A27" s="179" t="s">
        <v>356</v>
      </c>
      <c r="B27" s="176" t="s">
        <v>349</v>
      </c>
      <c r="C27" s="176" t="s">
        <v>370</v>
      </c>
      <c r="D27" s="176" t="s">
        <v>372</v>
      </c>
      <c r="E27" s="181" t="s">
        <v>371</v>
      </c>
      <c r="F27" s="169" t="s">
        <v>179</v>
      </c>
      <c r="G27" s="169" t="s">
        <v>339</v>
      </c>
      <c r="H27" s="169" t="s">
        <v>351</v>
      </c>
    </row>
    <row r="28" spans="1:11" x14ac:dyDescent="0.2">
      <c r="A28" s="15" t="s">
        <v>380</v>
      </c>
      <c r="B28" s="170"/>
      <c r="C28" s="170"/>
      <c r="D28" s="170"/>
      <c r="E28" s="182" t="e">
        <f>B28/C28</f>
        <v>#DIV/0!</v>
      </c>
      <c r="F28" s="170"/>
      <c r="G28" s="170"/>
      <c r="H28" s="170"/>
    </row>
    <row r="29" spans="1:11" x14ac:dyDescent="0.2">
      <c r="A29" s="15" t="s">
        <v>381</v>
      </c>
      <c r="B29" s="170"/>
      <c r="C29" s="170"/>
      <c r="D29" s="170"/>
      <c r="E29" s="182" t="e">
        <f t="shared" ref="E29:E30" si="1">B29/C29</f>
        <v>#DIV/0!</v>
      </c>
      <c r="F29" s="170"/>
      <c r="G29" s="170"/>
      <c r="H29" s="170"/>
    </row>
    <row r="30" spans="1:11" x14ac:dyDescent="0.2">
      <c r="A30" s="15" t="s">
        <v>382</v>
      </c>
      <c r="B30" s="170"/>
      <c r="C30" s="170"/>
      <c r="D30" s="170"/>
      <c r="E30" s="182" t="e">
        <f t="shared" si="1"/>
        <v>#DIV/0!</v>
      </c>
      <c r="F30" s="170"/>
      <c r="G30" s="170"/>
      <c r="H30" s="170"/>
    </row>
    <row r="31" spans="1:11" x14ac:dyDescent="0.2">
      <c r="A31" t="s">
        <v>345</v>
      </c>
      <c r="B31" s="172">
        <f>SUM(B28:B30)</f>
        <v>0</v>
      </c>
      <c r="C31" s="172"/>
      <c r="D31" s="172"/>
      <c r="E31" s="182"/>
      <c r="F31" s="173"/>
      <c r="G31" s="173"/>
      <c r="H31" s="173"/>
    </row>
    <row r="34" spans="1:5" x14ac:dyDescent="0.2">
      <c r="A34" s="145" t="s">
        <v>326</v>
      </c>
      <c r="B34" s="174"/>
    </row>
    <row r="35" spans="1:5" s="18" customFormat="1" x14ac:dyDescent="0.2">
      <c r="A35" s="146" t="s">
        <v>357</v>
      </c>
      <c r="E35" s="183"/>
    </row>
    <row r="36" spans="1:5" x14ac:dyDescent="0.2">
      <c r="A36" s="150" t="s">
        <v>352</v>
      </c>
    </row>
    <row r="37" spans="1:5" x14ac:dyDescent="0.2">
      <c r="A37" s="150" t="s">
        <v>362</v>
      </c>
    </row>
    <row r="38" spans="1:5" x14ac:dyDescent="0.2">
      <c r="A38" s="150" t="s">
        <v>305</v>
      </c>
    </row>
    <row r="39" spans="1:5" x14ac:dyDescent="0.2">
      <c r="A39" s="150" t="s">
        <v>373</v>
      </c>
    </row>
    <row r="40" spans="1:5" x14ac:dyDescent="0.2">
      <c r="A40" s="151" t="s">
        <v>374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2021</TermName>
          <TermId xmlns="http://schemas.microsoft.com/office/infopath/2007/PartnerControls">712d5b50-1b62-44de-9d3e-74234783b265</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Investigation</TermName>
          <TermId xmlns="http://schemas.microsoft.com/office/infopath/2007/PartnerControls">1d69ac64-1b19-474f-be8a-bc2c21ab078f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118</Value>
      <Value>202</Value>
      <Value>455</Value>
      <Value>53</Value>
      <Value>50</Value>
      <Value>3</Value>
      <Value>206</Value>
      <Value>3282</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X37KMNPMRHAR-1987655270-1956</_dlc_DocId>
    <_dlc_DocIdUrl xmlns="5d55e9dd-4cea-4593-8805-904a126b9efb">
      <Url>https://dochub/div/antidumpingcommission/businessfunctions/operations/paperwoodproducts/investigations/_layouts/15/DocIdRedir.aspx?ID=X37KMNPMRHAR-1987655270-1956</Url>
      <Description>X37KMNPMRHAR-1987655270-1956</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A4 copy paper</TermName>
          <TermId xmlns="http://schemas.microsoft.com/office/infopath/2007/PartnerControls">de7cfce0-d5e3-4264-8aec-5bfe57e93803</TermId>
        </TermInfo>
      </Terms>
    </e1a8023ac9bd4d13a46790ba8a934c2f>
    <IconOverlay xmlns="http://schemas.microsoft.com/sharepoint/v4" xsi:nil="true"/>
    <fed433c90bd444998726ebeea3584a59 xmlns="5d55e9dd-4cea-4593-8805-904a126b9efb">
      <Terms xmlns="http://schemas.microsoft.com/office/infopath/2007/PartnerControls">
        <TermInfo xmlns="http://schemas.microsoft.com/office/infopath/2007/PartnerControls">
          <TermName xmlns="http://schemas.microsoft.com/office/infopath/2007/PartnerControls">Pt Pabrik Kertas Tjiwi Kimia Tbk</TermName>
          <TermId xmlns="http://schemas.microsoft.com/office/infopath/2007/PartnerControls">af4e006d-435d-47bc-bed2-5c1a814eed05</TermId>
        </TermInfo>
      </Term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Indonesia</TermName>
          <TermId xmlns="http://schemas.microsoft.com/office/infopath/2007/PartnerControls">5b394cf9-613f-4286-9313-0d63b067695f</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583</DocHub_CaseNumbe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EAD02C40971540BE13748B796D019C" ma:contentTypeVersion="61" ma:contentTypeDescription="Create a new document." ma:contentTypeScope="" ma:versionID="f5967158f36e48ed80da917da7d3fda1">
  <xsd:schema xmlns:xsd="http://www.w3.org/2001/XMLSchema" xmlns:xs="http://www.w3.org/2001/XMLSchema" xmlns:p="http://schemas.microsoft.com/office/2006/metadata/properties" xmlns:ns1="http://schemas.microsoft.com/sharepoint/v3" xmlns:ns2="5d55e9dd-4cea-4593-8805-904a126b9efb" xmlns:ns3="7048693b-789e-4066-8f39-31fec117c874" xmlns:ns4="http://schemas.microsoft.com/sharepoint/v4" targetNamespace="http://schemas.microsoft.com/office/2006/metadata/properties" ma:root="true" ma:fieldsID="b123a72d6dfc690e494d110d177f5202" ns1:_="" ns2:_="" ns3:_="" ns4:_="">
    <xsd:import namespace="http://schemas.microsoft.com/sharepoint/v3"/>
    <xsd:import namespace="5d55e9dd-4cea-4593-8805-904a126b9efb"/>
    <xsd:import namespace="7048693b-789e-4066-8f39-31fec117c874"/>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048693b-789e-4066-8f39-31fec117c874" elementFormDefault="qualified">
    <xsd:import namespace="http://schemas.microsoft.com/office/2006/documentManagement/types"/>
    <xsd:import namespace="http://schemas.microsoft.com/office/infopath/2007/PartnerControls"/>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2.xml><?xml version="1.0" encoding="utf-8"?>
<ds:datastoreItem xmlns:ds="http://schemas.openxmlformats.org/officeDocument/2006/customXml" ds:itemID="{4EF772A6-D807-47BB-9654-C9AA094C50A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7048693b-789e-4066-8f39-31fec117c874"/>
    <ds:schemaRef ds:uri="5d55e9dd-4cea-4593-8805-904a126b9efb"/>
    <ds:schemaRef ds:uri="http://www.w3.org/XML/1998/namespace"/>
    <ds:schemaRef ds:uri="http://purl.org/dc/dcmitype/"/>
  </ds:schemaRefs>
</ds:datastoreItem>
</file>

<file path=customXml/itemProps3.xml><?xml version="1.0" encoding="utf-8"?>
<ds:datastoreItem xmlns:ds="http://schemas.openxmlformats.org/officeDocument/2006/customXml" ds:itemID="{1B904312-1DC1-4721-8A34-043BA29AA0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7048693b-789e-4066-8f39-31fec117c87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B-2 Australian sales</vt:lpstr>
      <vt:lpstr>B-2.2 Australian sales source</vt:lpstr>
      <vt:lpstr>B-4 Upwards sales</vt:lpstr>
      <vt:lpstr>B-5 Upwards selling expenses</vt:lpstr>
      <vt:lpstr>D-2 Domestic sales</vt:lpstr>
      <vt:lpstr>D-2.2 domestic sales source</vt:lpstr>
      <vt:lpstr>E-2.3 Packing Costs</vt:lpstr>
      <vt:lpstr>E-3 Delivery</vt:lpstr>
      <vt:lpstr>E-4 Other Direct Expenses</vt:lpstr>
      <vt:lpstr>F-2 Third country sales</vt:lpstr>
      <vt:lpstr>F-2.2 third country sale source</vt:lpstr>
      <vt:lpstr>G-3 Domestic CTM</vt:lpstr>
      <vt:lpstr>G-3.2 domestic CTM source</vt:lpstr>
      <vt:lpstr>G-4 Domestic CTM - PULP</vt:lpstr>
      <vt:lpstr>G-5 Domestic CTM - WOOD CHIP</vt:lpstr>
      <vt:lpstr>G-6.1 SG&amp;A listing</vt:lpstr>
      <vt:lpstr>G-6.2 Dom SG&amp;A calculation</vt:lpstr>
      <vt:lpstr>G-7 Australian CTM</vt:lpstr>
      <vt:lpstr>G-7.2 Australian CTM source</vt:lpstr>
      <vt:lpstr>G-8 Australian CTM - PULP</vt:lpstr>
      <vt:lpstr>G-9 Australian CTM - WOOD CHIP</vt:lpstr>
      <vt:lpstr>G-11 Raw material purchase </vt:lpstr>
      <vt:lpstr>G-11.2 Source Data for G-11</vt:lpstr>
      <vt:lpstr>G-12 Upwards costs</vt:lpstr>
      <vt:lpstr>G-13 Volume and Inventory</vt:lpstr>
      <vt:lpstr>G-14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Athulathmudali, Harsha</dc:creator>
  <cp:lastModifiedBy>Crooks, Gavin</cp:lastModifiedBy>
  <cp:lastPrinted>2017-08-18T04:47:26Z</cp:lastPrinted>
  <dcterms:created xsi:type="dcterms:W3CDTF">2000-02-28T05:36:12Z</dcterms:created>
  <dcterms:modified xsi:type="dcterms:W3CDTF">2021-05-31T07:22:29Z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0x01010020EAD02C40971540BE13748B796D019C</vt:lpwstr>
  </property>
  <property fmtid="{D5CDD505-2E9C-101B-9397-08002B2CF9AE}" pid="3" name="_dlc_DocIdItemGuid">
    <vt:lpwstr>10d70d84-6237-4a98-af93-c019e195ab9a</vt:lpwstr>
  </property>
  <property fmtid="{D5CDD505-2E9C-101B-9397-08002B2CF9AE}" pid="4" name="DocHub_Year">
    <vt:lpwstr>118;#2021|712d5b50-1b62-44de-9d3e-74234783b265</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53;#Investigation|1d69ac64-1b19-474f-be8a-bc2c21ab078f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3282;#Pt Pabrik Kertas Tjiwi Kimia Tbk|af4e006d-435d-47bc-bed2-5c1a814eed05</vt:lpwstr>
  </property>
  <property fmtid="{D5CDD505-2E9C-101B-9397-08002B2CF9AE}" pid="15" name="Report Type">
    <vt:lpwstr/>
  </property>
  <property fmtid="{D5CDD505-2E9C-101B-9397-08002B2CF9AE}" pid="16" name="DocHub_Goods">
    <vt:lpwstr>202;#A4 copy paper|de7cfce0-d5e3-4264-8aec-5bfe57e93803</vt:lpwstr>
  </property>
  <property fmtid="{D5CDD505-2E9C-101B-9397-08002B2CF9AE}" pid="17" name="DocHub_Country">
    <vt:lpwstr>455;#Indonesia|5b394cf9-613f-4286-9313-0d63b067695f</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