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chemicals/continuation/docs/"/>
    </mc:Choice>
  </mc:AlternateContent>
  <bookViews>
    <workbookView xWindow="-20" yWindow="-20" windowWidth="28830" windowHeight="6410" tabRatio="760"/>
  </bookViews>
  <sheets>
    <sheet name="Part B - cost to import &amp; sell" sheetId="1" r:id="rId1"/>
    <sheet name="Part B - forward orders" sheetId="3" r:id="rId2"/>
    <sheet name="Part C - sales" sheetId="2" r:id="rId3"/>
    <sheet name="Part D - list of contracts" sheetId="4" r:id="rId4"/>
    <sheet name="Part E - purchases of AN" sheetId="5" r:id="rId5"/>
  </sheets>
  <definedNames>
    <definedName name="_xlnm.Print_Area" localSheetId="0">'Part B - cost to import &amp; sell'!$A$1:$K$83</definedName>
  </definedNames>
  <calcPr calcId="152511"/>
</workbook>
</file>

<file path=xl/calcChain.xml><?xml version="1.0" encoding="utf-8"?>
<calcChain xmlns="http://schemas.openxmlformats.org/spreadsheetml/2006/main">
  <c r="G5" i="5" l="1"/>
  <c r="G5" i="2"/>
  <c r="Q5" i="5" l="1"/>
  <c r="K5" i="2" l="1"/>
  <c r="U5" i="2"/>
  <c r="V5" i="2" s="1"/>
</calcChain>
</file>

<file path=xl/sharedStrings.xml><?xml version="1.0" encoding="utf-8"?>
<sst xmlns="http://schemas.openxmlformats.org/spreadsheetml/2006/main" count="150" uniqueCount="131">
  <si>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</si>
  <si>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</si>
  <si>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</si>
  <si>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</si>
  <si>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</si>
  <si>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</si>
  <si>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</si>
  <si>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</si>
  <si>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</si>
  <si>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</si>
  <si>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</si>
  <si>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</si>
  <si>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Invoice price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</si>
  <si>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</si>
  <si>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</si>
  <si>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</si>
  <si>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</si>
  <si>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</si>
  <si>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</si>
  <si>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</si>
  <si>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</si>
  <si>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</si>
  <si>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</si>
  <si>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</si>
  <si>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</si>
  <si>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</si>
  <si>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</si>
  <si>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</si>
  <si>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</si>
  <si>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</si>
  <si>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</si>
  <si>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</si>
  <si>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</si>
  <si>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</si>
  <si>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Expected arrival date</t>
  </si>
  <si>
    <t>Unit price</t>
  </si>
  <si>
    <t>SHIPMENT 9</t>
  </si>
  <si>
    <t>SHIPMENT 10</t>
  </si>
  <si>
    <t>SHIPMENT 11</t>
  </si>
  <si>
    <t>SHIPMENT 12</t>
  </si>
  <si>
    <t>Company Name:</t>
  </si>
  <si>
    <t>Address:</t>
  </si>
  <si>
    <t>Supplier name</t>
  </si>
  <si>
    <t>Order confirmation date</t>
  </si>
  <si>
    <t>Customs entry number</t>
  </si>
  <si>
    <t>Shipment costs</t>
  </si>
  <si>
    <t xml:space="preserve">Wharf storage  </t>
  </si>
  <si>
    <t xml:space="preserve">Port service charges  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</si>
  <si>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</si>
  <si>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</si>
  <si>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</si>
  <si>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</si>
  <si>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</si>
  <si>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</si>
  <si>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</si>
  <si>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</si>
  <si>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</si>
  <si>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</si>
  <si>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</si>
  <si>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</si>
  <si>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</si>
  <si>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</si>
  <si>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</si>
  <si>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</si>
  <si>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</si>
  <si>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</si>
  <si>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</si>
  <si>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</si>
  <si>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</si>
  <si>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</si>
  <si>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t>Quarter</t>
  </si>
  <si>
    <t>Payment terms (days)</t>
  </si>
  <si>
    <t>Model control code</t>
  </si>
  <si>
    <t>Quantity (metric tonnes)</t>
  </si>
  <si>
    <t>Terms of sale (e.g. CIF, FOB etc.)</t>
  </si>
  <si>
    <t>Product type/description</t>
  </si>
  <si>
    <t>Invoice price ($AU/metric tonne)</t>
  </si>
  <si>
    <t>Australian Importation Costs (excl. GST)</t>
  </si>
  <si>
    <t>Unit importation cost ($AU/metric tonne)</t>
  </si>
  <si>
    <t xml:space="preserve">Unit FOB price ($AU/metric tonne)  </t>
  </si>
  <si>
    <t>Total importation cost</t>
  </si>
  <si>
    <t>Selling, general and administrative (SG&amp;A) costs</t>
  </si>
  <si>
    <t>Estimate SG&amp;A costs as % of sales revenue</t>
  </si>
  <si>
    <t xml:space="preserve">Total profit for shipment ($AU)  </t>
  </si>
  <si>
    <t xml:space="preserve">Unit profit for shipment ($AU/metric tonne)  </t>
  </si>
  <si>
    <r>
      <t>Part C - sales of ammonium nitrate (1 July 2019 to 30 June 2020)</t>
    </r>
    <r>
      <rPr>
        <b/>
        <sz val="14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[IF ANY]</t>
    </r>
  </si>
  <si>
    <t xml:space="preserve">Delivery terms </t>
  </si>
  <si>
    <t>Unit packaging cost</t>
  </si>
  <si>
    <t>Contracted unit price</t>
  </si>
  <si>
    <t>Type of product supplied (e.g. bulk explosives)</t>
  </si>
  <si>
    <t>Term of contract</t>
  </si>
  <si>
    <t>Customer location</t>
  </si>
  <si>
    <t>Mine site</t>
  </si>
  <si>
    <t>Date contract commenced</t>
  </si>
  <si>
    <t xml:space="preserve">Country of origin </t>
  </si>
  <si>
    <t xml:space="preserve">Supplier of feedstock used in the manufacture of explosives </t>
  </si>
  <si>
    <t>Date contract entered</t>
  </si>
  <si>
    <t>Currency</t>
  </si>
  <si>
    <t>Location of supplier</t>
  </si>
  <si>
    <t>Product description</t>
  </si>
  <si>
    <t>Total invoiced purchase value (excl. GST)</t>
  </si>
  <si>
    <t>Unit freight cost</t>
  </si>
  <si>
    <t>Purchase order number</t>
  </si>
  <si>
    <t>Location of your purchasing facility 
(e.g. state and city)</t>
  </si>
  <si>
    <t>Net unit purchase price</t>
  </si>
  <si>
    <t>Country of origin 
(if imported)</t>
  </si>
  <si>
    <t xml:space="preserve"> 'Spot' or contract purchase</t>
  </si>
  <si>
    <t>Net invoice value
(AUD)</t>
  </si>
  <si>
    <t>Unit of quantity 
(e.g. KG, tonnes)</t>
  </si>
  <si>
    <t>Level of trade</t>
  </si>
  <si>
    <t xml:space="preserve">Unit net invoice value </t>
  </si>
  <si>
    <t>Delivery terms 
(e.g. EXW, delivered to site)</t>
  </si>
  <si>
    <r>
      <t xml:space="preserve">Rebate/discount 
</t>
    </r>
    <r>
      <rPr>
        <b/>
        <sz val="10"/>
        <color rgb="FFFF0000"/>
        <rFont val="Arial"/>
        <family val="2"/>
      </rPr>
      <t>(if any)</t>
    </r>
  </si>
  <si>
    <t>Delivery terms 
(e.g. EXW, FOB)</t>
  </si>
  <si>
    <t>Contracted volume 
(e.g. KGs, tonnes)</t>
  </si>
  <si>
    <t>Part E - purchases of ammonium nitrate (1 July 2019 to 30 June 2020)</t>
  </si>
  <si>
    <t>Part B – forward orders</t>
  </si>
  <si>
    <r>
      <t xml:space="preserve">Selling price </t>
    </r>
    <r>
      <rPr>
        <b/>
        <sz val="11"/>
        <color rgb="FFFF0000"/>
        <rFont val="Arial"/>
        <family val="2"/>
      </rPr>
      <t>(if available on per shipment basis)</t>
    </r>
  </si>
  <si>
    <t>Other charges</t>
  </si>
  <si>
    <r>
      <t xml:space="preserve">Off invoice rebates 
</t>
    </r>
    <r>
      <rPr>
        <b/>
        <sz val="10"/>
        <color rgb="FFFF0000"/>
        <rFont val="Arial"/>
        <family val="2"/>
      </rPr>
      <t>(if any)</t>
    </r>
  </si>
  <si>
    <r>
      <t xml:space="preserve">Invoiced discounts
</t>
    </r>
    <r>
      <rPr>
        <b/>
        <sz val="10"/>
        <color rgb="FFFF0000"/>
        <rFont val="Arial"/>
        <family val="2"/>
      </rPr>
      <t>(if any)</t>
    </r>
  </si>
  <si>
    <t>Gross invoice value
(AUD)</t>
  </si>
  <si>
    <t>MCC Category 2
(form)</t>
  </si>
  <si>
    <t>MCC Category 1 
(density)</t>
  </si>
  <si>
    <t>Product code</t>
  </si>
  <si>
    <t>MCC</t>
  </si>
  <si>
    <r>
      <t xml:space="preserve">Invoiced discount
</t>
    </r>
    <r>
      <rPr>
        <b/>
        <sz val="10"/>
        <color rgb="FFFF0000"/>
        <rFont val="Arial"/>
        <family val="2"/>
      </rPr>
      <t>(if any)</t>
    </r>
  </si>
  <si>
    <r>
      <t xml:space="preserve">Off invoice rebate 
</t>
    </r>
    <r>
      <rPr>
        <b/>
        <sz val="10"/>
        <color rgb="FFFF0000"/>
        <rFont val="Arial"/>
        <family val="2"/>
      </rPr>
      <t>(if any)</t>
    </r>
  </si>
  <si>
    <t>565 - ammonium nitrate ex the Russian Federation</t>
  </si>
  <si>
    <t>Part B - cost to import and sell</t>
  </si>
  <si>
    <t>Part D - list of explosive supply contracts (effective during the period 1 July 2019 to 30 June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</si>
</sst>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Fill="1"/>
    <xf numFmtId="0" fontId="0" fillId="2" borderId="0" xfId="0" applyFill="1"/>
    <xf numFmtId="0" fontId="12" fillId="0" borderId="0" xfId="0" applyFont="1"/>
    <xf numFmtId="0" fontId="12" fillId="0" borderId="0" xfId="0" applyFont="1" applyAlignment="1">
      <alignment horizontal="left" vertical="top" wrapText="1"/>
    </xf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/>
    <xf numFmtId="0" fontId="1" fillId="0" borderId="0" xfId="3"/>
    <xf numFmtId="0" fontId="7" fillId="0" borderId="0" xfId="3" applyFont="1"/>
    <xf numFmtId="0" fontId="10" fillId="0" borderId="0" xfId="3" applyFont="1" applyAlignment="1">
      <alignment horizontal="center" vertical="top" wrapText="1"/>
    </xf>
    <xf numFmtId="0" fontId="10" fillId="0" borderId="0" xfId="3" quotePrefix="1" applyFont="1" applyAlignment="1">
      <alignment horizontal="center" vertical="top" wrapText="1"/>
    </xf>
    <xf numFmtId="14" fontId="4" fillId="0" borderId="0" xfId="0" applyNumberFormat="1" applyFont="1"/>
    <xf numFmtId="0" fontId="10" fillId="0" borderId="0" xfId="3" applyFont="1" applyFill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0" xfId="3" applyFont="1" applyAlignment="1">
      <alignment horizontal="center" vertical="top"/>
    </xf>
    <xf numFmtId="0" fontId="7" fillId="0" borderId="0" xfId="0" applyFont="1" applyAlignment="1">
      <alignment vertical="top"/>
    </xf>
    <xf numFmtId="0" fontId="15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0" fontId="12" fillId="2" borderId="0" xfId="0" applyFont="1" applyFill="1" applyAlignment="1">
      <alignment wrapText="1"/>
    </xf>
    <xf numFmtId="0" fontId="1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/>
    <xf numFmtId="14" fontId="15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165" fontId="15" fillId="0" borderId="0" xfId="1" applyNumberFormat="1" applyFont="1" applyBorder="1" applyAlignment="1">
      <alignment horizontal="center"/>
    </xf>
    <xf numFmtId="0" fontId="15" fillId="0" borderId="0" xfId="1" applyNumberFormat="1" applyFont="1" applyBorder="1" applyAlignment="1">
      <alignment horizontal="center"/>
    </xf>
    <xf numFmtId="6" fontId="15" fillId="0" borderId="0" xfId="1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8" fontId="15" fillId="0" borderId="0" xfId="0" applyNumberFormat="1" applyFont="1" applyBorder="1" applyAlignment="1">
      <alignment horizontal="center"/>
    </xf>
    <xf numFmtId="0" fontId="15" fillId="2" borderId="0" xfId="0" applyFont="1" applyFill="1" applyAlignment="1">
      <alignment wrapText="1"/>
    </xf>
    <xf numFmtId="164" fontId="15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wrapText="1"/>
    </xf>
    <xf numFmtId="10" fontId="15" fillId="0" borderId="0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right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</cellXfs>
  <cellStyles count="4">
    <cellStyle name="Comma" xfId="2" builtinId="3"/>
    <cellStyle name="Currency" xfId="1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9"/>
  <sheetViews>
    <sheetView tabSelected="1" zoomScale="90" zoomScaleNormal="90" workbookViewId="0"/>
  </sheetViews>
  <sheetFormatPr defaultColWidth="24.7265625" defaultRowHeight="17.5" x14ac:dyDescent="0.35"/>
  <cols>
    <col min="1" max="1" width="66.26953125" style="9" bestFit="1" customWidth="1"/>
    <col min="2" max="2" width="12.26953125" style="9" customWidth="1"/>
    <col min="3" max="3" width="16.54296875" style="3" customWidth="1"/>
    <col min="4" max="4" width="15.54296875" customWidth="1"/>
    <col min="5" max="5" width="15.1796875" customWidth="1"/>
    <col min="6" max="9" width="15" bestFit="1" customWidth="1"/>
    <col min="10" max="14" width="16.26953125" customWidth="1"/>
  </cols>
  <sheetData>
    <row r="1" spans="1:14" ht="18" x14ac:dyDescent="0.4">
      <c r="A1" s="41" t="s">
        <v>129</v>
      </c>
      <c r="B1" s="10"/>
      <c r="C1" s="2"/>
    </row>
    <row r="2" spans="1:14" ht="11" customHeight="1" x14ac:dyDescent="0.4">
      <c r="A2" s="41"/>
      <c r="B2" s="10"/>
      <c r="C2" s="2"/>
    </row>
    <row r="3" spans="1:14" ht="18" x14ac:dyDescent="0.4">
      <c r="A3" s="64" t="s">
        <v>128</v>
      </c>
      <c r="B3" s="10"/>
      <c r="C3" s="2"/>
    </row>
    <row r="4" spans="1:14" ht="18" x14ac:dyDescent="0.4">
      <c r="A4" s="64"/>
      <c r="B4" s="10"/>
      <c r="C4" s="2"/>
    </row>
    <row r="5" spans="1:14" ht="18" x14ac:dyDescent="0.4">
      <c r="A5" s="65"/>
      <c r="B5" s="10"/>
      <c r="C5" s="2"/>
    </row>
    <row r="6" spans="1:14" ht="15.5" x14ac:dyDescent="0.35">
      <c r="A6" s="4" t="s">
        <v>8</v>
      </c>
      <c r="B6" s="4"/>
      <c r="C6" s="2"/>
    </row>
    <row r="7" spans="1:14" ht="15.5" x14ac:dyDescent="0.35">
      <c r="A7" s="5"/>
      <c r="B7" s="5"/>
      <c r="C7" s="2"/>
    </row>
    <row r="8" spans="1:14" ht="15.5" x14ac:dyDescent="0.35">
      <c r="A8" s="42" t="s">
        <v>40</v>
      </c>
      <c r="B8" s="6"/>
      <c r="C8" s="1"/>
    </row>
    <row r="9" spans="1:14" ht="15.5" x14ac:dyDescent="0.35">
      <c r="A9" s="42" t="s">
        <v>41</v>
      </c>
      <c r="B9" s="6"/>
      <c r="C9" s="1"/>
    </row>
    <row r="10" spans="1:14" ht="15.5" x14ac:dyDescent="0.35">
      <c r="A10" s="42"/>
      <c r="B10" s="6"/>
      <c r="C10" s="1"/>
    </row>
    <row r="11" spans="1:14" ht="15.5" x14ac:dyDescent="0.35">
      <c r="A11" s="43"/>
      <c r="B11" s="4"/>
      <c r="C11" s="2"/>
    </row>
    <row r="12" spans="1:14" ht="15.5" x14ac:dyDescent="0.35">
      <c r="A12" s="43"/>
      <c r="B12" s="4"/>
      <c r="C12" s="47" t="s">
        <v>15</v>
      </c>
      <c r="D12" s="47" t="s">
        <v>16</v>
      </c>
      <c r="E12" s="47" t="s">
        <v>17</v>
      </c>
      <c r="F12" s="47" t="s">
        <v>20</v>
      </c>
      <c r="G12" s="47" t="s">
        <v>21</v>
      </c>
      <c r="H12" s="47" t="s">
        <v>22</v>
      </c>
      <c r="I12" s="47" t="s">
        <v>25</v>
      </c>
      <c r="J12" s="47" t="s">
        <v>26</v>
      </c>
      <c r="K12" s="47" t="s">
        <v>36</v>
      </c>
      <c r="L12" s="47" t="s">
        <v>37</v>
      </c>
      <c r="M12" s="47" t="s">
        <v>38</v>
      </c>
      <c r="N12" s="47" t="s">
        <v>39</v>
      </c>
    </row>
    <row r="13" spans="1:14" ht="14" x14ac:dyDescent="0.3">
      <c r="A13" s="42" t="s">
        <v>0</v>
      </c>
      <c r="B13" s="42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ht="14" x14ac:dyDescent="0.3">
      <c r="A14" s="42" t="s">
        <v>44</v>
      </c>
      <c r="B14" s="42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ht="14" x14ac:dyDescent="0.3">
      <c r="A15" s="42" t="s">
        <v>1</v>
      </c>
      <c r="B15" s="42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 ht="14" x14ac:dyDescent="0.3">
      <c r="A16" s="42" t="s">
        <v>42</v>
      </c>
      <c r="B16" s="42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" x14ac:dyDescent="0.3">
      <c r="A17" s="42" t="s">
        <v>2</v>
      </c>
      <c r="B17" s="42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" x14ac:dyDescent="0.3">
      <c r="A18" s="42" t="s">
        <v>43</v>
      </c>
      <c r="B18" s="42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" x14ac:dyDescent="0.3">
      <c r="A19" s="42" t="s">
        <v>3</v>
      </c>
      <c r="B19" s="42"/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 ht="14" x14ac:dyDescent="0.3">
      <c r="A20" s="42" t="s">
        <v>4</v>
      </c>
      <c r="B20" s="42"/>
      <c r="C20" s="50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ht="14" x14ac:dyDescent="0.3">
      <c r="A21" s="42" t="s">
        <v>5</v>
      </c>
      <c r="B21" s="42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ht="14" x14ac:dyDescent="0.3">
      <c r="A22" s="42" t="s">
        <v>74</v>
      </c>
      <c r="B22" s="42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ht="14" x14ac:dyDescent="0.3">
      <c r="A23" s="42" t="s">
        <v>10</v>
      </c>
      <c r="B23" s="42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ht="14" x14ac:dyDescent="0.3">
      <c r="A24" s="42" t="s">
        <v>75</v>
      </c>
      <c r="B24" s="42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14" x14ac:dyDescent="0.3">
      <c r="A25" s="42" t="s">
        <v>73</v>
      </c>
      <c r="B25" s="42"/>
      <c r="C25" s="51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14" x14ac:dyDescent="0.3">
      <c r="A26" s="42" t="s">
        <v>13</v>
      </c>
      <c r="B26" s="42"/>
      <c r="C26" s="51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14" x14ac:dyDescent="0.3">
      <c r="A27" s="42" t="s">
        <v>12</v>
      </c>
      <c r="B27" s="42"/>
      <c r="C27" s="52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4" ht="14" x14ac:dyDescent="0.3">
      <c r="A28" s="42" t="s">
        <v>27</v>
      </c>
      <c r="B28" s="42"/>
      <c r="C28" s="52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 ht="14" x14ac:dyDescent="0.3">
      <c r="A29" s="42" t="s">
        <v>6</v>
      </c>
      <c r="B29" s="42"/>
      <c r="C29" s="52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t="14" x14ac:dyDescent="0.3">
      <c r="A30" s="42" t="s">
        <v>59</v>
      </c>
      <c r="B30" s="4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1" spans="1:14" ht="14" x14ac:dyDescent="0.3">
      <c r="A31" s="42" t="s">
        <v>76</v>
      </c>
      <c r="B31" s="4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ht="14" x14ac:dyDescent="0.3">
      <c r="A32" s="42"/>
      <c r="B32" s="42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ht="14" x14ac:dyDescent="0.3">
      <c r="A33" s="43" t="s">
        <v>45</v>
      </c>
      <c r="B33" s="4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4" x14ac:dyDescent="0.3">
      <c r="A34" s="42" t="s">
        <v>60</v>
      </c>
      <c r="B34" s="42"/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ht="14" x14ac:dyDescent="0.3">
      <c r="A35" s="42" t="s">
        <v>61</v>
      </c>
      <c r="B35" s="42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14" ht="14" x14ac:dyDescent="0.3">
      <c r="A36" s="42" t="s">
        <v>68</v>
      </c>
      <c r="B36" s="42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 ht="14" x14ac:dyDescent="0.3">
      <c r="A37" s="42" t="s">
        <v>69</v>
      </c>
      <c r="B37" s="42"/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 ht="14" x14ac:dyDescent="0.3">
      <c r="A38" s="42" t="s">
        <v>62</v>
      </c>
      <c r="B38" s="42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 ht="14" x14ac:dyDescent="0.3">
      <c r="A39" s="42" t="s">
        <v>63</v>
      </c>
      <c r="B39" s="42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</row>
    <row r="40" spans="1:14" ht="14" x14ac:dyDescent="0.3">
      <c r="A40" s="42" t="s">
        <v>79</v>
      </c>
      <c r="B40" s="42"/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</row>
    <row r="41" spans="1:14" ht="14" x14ac:dyDescent="0.3">
      <c r="A41" s="42"/>
      <c r="B41" s="45"/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</row>
    <row r="42" spans="1:14" ht="14" x14ac:dyDescent="0.3">
      <c r="A42" s="43" t="s">
        <v>77</v>
      </c>
      <c r="B42" s="43"/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</row>
    <row r="43" spans="1:14" ht="14" x14ac:dyDescent="0.3">
      <c r="A43" s="42" t="s">
        <v>23</v>
      </c>
      <c r="B43" s="42"/>
      <c r="C43" s="55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  <row r="44" spans="1:14" ht="14" x14ac:dyDescent="0.3">
      <c r="A44" s="42" t="s">
        <v>7</v>
      </c>
      <c r="B44" s="42"/>
      <c r="C44" s="55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4" ht="14" x14ac:dyDescent="0.3">
      <c r="A45" s="42" t="s">
        <v>64</v>
      </c>
      <c r="B45" s="42"/>
      <c r="C45" s="55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1:14" ht="14" x14ac:dyDescent="0.3">
      <c r="A46" s="42" t="s">
        <v>19</v>
      </c>
      <c r="B46" s="42"/>
      <c r="C46" s="55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1:14" ht="14" x14ac:dyDescent="0.3">
      <c r="A47" s="42" t="s">
        <v>46</v>
      </c>
      <c r="B47" s="42"/>
      <c r="C47" s="56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1:14" ht="14" x14ac:dyDescent="0.3">
      <c r="A48" s="42" t="s">
        <v>47</v>
      </c>
      <c r="B48" s="42"/>
      <c r="C48" s="56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</row>
    <row r="49" spans="1:14" ht="14.25" customHeight="1" x14ac:dyDescent="0.3">
      <c r="A49" s="42" t="s">
        <v>11</v>
      </c>
      <c r="B49" s="42"/>
      <c r="C49" s="55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ht="14" x14ac:dyDescent="0.3">
      <c r="A50" s="42" t="s">
        <v>14</v>
      </c>
      <c r="B50" s="42"/>
      <c r="C50" s="55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</row>
    <row r="51" spans="1:14" ht="14" x14ac:dyDescent="0.3">
      <c r="A51" s="42" t="s">
        <v>24</v>
      </c>
      <c r="B51" s="42"/>
      <c r="C51" s="55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</row>
    <row r="52" spans="1:14" ht="14" x14ac:dyDescent="0.3">
      <c r="A52" s="42" t="s">
        <v>18</v>
      </c>
      <c r="B52" s="42"/>
      <c r="C52" s="55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</row>
    <row r="53" spans="1:14" ht="14" x14ac:dyDescent="0.3">
      <c r="A53" s="44" t="s">
        <v>80</v>
      </c>
      <c r="B53" s="4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ht="14" x14ac:dyDescent="0.3">
      <c r="A54" s="44" t="s">
        <v>78</v>
      </c>
      <c r="B54" s="44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</row>
    <row r="55" spans="1:14" ht="14" x14ac:dyDescent="0.3">
      <c r="A55" s="42"/>
      <c r="B55" s="45"/>
      <c r="C55" s="55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</row>
    <row r="56" spans="1:14" ht="14" x14ac:dyDescent="0.3">
      <c r="A56" s="43" t="s">
        <v>81</v>
      </c>
      <c r="B56" s="43"/>
      <c r="C56" s="58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</row>
    <row r="57" spans="1:14" ht="14" x14ac:dyDescent="0.3">
      <c r="A57" s="42" t="s">
        <v>82</v>
      </c>
      <c r="B57" s="42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</row>
    <row r="58" spans="1:14" ht="14" x14ac:dyDescent="0.3">
      <c r="A58" s="42" t="s">
        <v>65</v>
      </c>
      <c r="B58" s="42"/>
      <c r="C58" s="48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1:14" ht="14" x14ac:dyDescent="0.3">
      <c r="A59" s="45"/>
      <c r="B59" s="45"/>
      <c r="C59" s="48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1:14" s="26" customFormat="1" ht="14" x14ac:dyDescent="0.3">
      <c r="A60" s="46" t="s">
        <v>66</v>
      </c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4" ht="14" x14ac:dyDescent="0.3">
      <c r="A61" s="45"/>
      <c r="B61" s="45"/>
      <c r="C61" s="48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1:14" ht="14" x14ac:dyDescent="0.3">
      <c r="A62" s="43" t="s">
        <v>117</v>
      </c>
      <c r="B62" s="61"/>
      <c r="C62" s="48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</row>
    <row r="63" spans="1:14" ht="14" x14ac:dyDescent="0.3">
      <c r="A63" s="42" t="s">
        <v>48</v>
      </c>
      <c r="B63" s="42"/>
      <c r="C63" s="48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</row>
    <row r="64" spans="1:14" ht="14" x14ac:dyDescent="0.3">
      <c r="A64" s="42" t="s">
        <v>49</v>
      </c>
      <c r="B64" s="42"/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</row>
    <row r="65" spans="1:14" ht="14" x14ac:dyDescent="0.3">
      <c r="A65" s="42" t="s">
        <v>50</v>
      </c>
      <c r="B65" s="42"/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</row>
    <row r="66" spans="1:14" ht="14" x14ac:dyDescent="0.3">
      <c r="A66" s="42" t="s">
        <v>51</v>
      </c>
      <c r="B66" s="42"/>
      <c r="C66" s="48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</row>
    <row r="67" spans="1:14" ht="14" x14ac:dyDescent="0.3">
      <c r="A67" s="42"/>
      <c r="B67" s="45"/>
      <c r="C67" s="48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</row>
    <row r="68" spans="1:14" ht="14" x14ac:dyDescent="0.3">
      <c r="A68" s="42" t="s">
        <v>52</v>
      </c>
      <c r="B68" s="42"/>
      <c r="C68" s="48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</row>
    <row r="69" spans="1:14" ht="14" x14ac:dyDescent="0.3">
      <c r="A69" s="42" t="s">
        <v>53</v>
      </c>
      <c r="B69" s="42"/>
      <c r="C69" s="48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</row>
    <row r="70" spans="1:14" ht="14" x14ac:dyDescent="0.3">
      <c r="A70" s="42" t="s">
        <v>54</v>
      </c>
      <c r="B70" s="42"/>
      <c r="C70" s="48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</row>
    <row r="71" spans="1:14" ht="14" x14ac:dyDescent="0.3">
      <c r="A71" s="42" t="s">
        <v>55</v>
      </c>
      <c r="B71" s="42"/>
      <c r="C71" s="48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</row>
    <row r="72" spans="1:14" ht="14" x14ac:dyDescent="0.3">
      <c r="A72" s="42"/>
      <c r="B72" s="42"/>
      <c r="C72" s="48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</row>
    <row r="73" spans="1:14" ht="14" x14ac:dyDescent="0.3">
      <c r="A73" s="42" t="s">
        <v>56</v>
      </c>
      <c r="B73" s="42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</row>
    <row r="74" spans="1:14" ht="14" x14ac:dyDescent="0.3">
      <c r="A74" s="42" t="s">
        <v>57</v>
      </c>
      <c r="B74" s="42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</row>
    <row r="75" spans="1:14" ht="14" x14ac:dyDescent="0.3">
      <c r="A75" s="42"/>
      <c r="B75" s="42"/>
      <c r="C75" s="48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</row>
    <row r="76" spans="1:14" ht="14" x14ac:dyDescent="0.3">
      <c r="A76" s="43" t="s">
        <v>58</v>
      </c>
      <c r="B76" s="42"/>
      <c r="C76" s="48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</row>
    <row r="77" spans="1:14" ht="14" x14ac:dyDescent="0.3">
      <c r="A77" s="42" t="s">
        <v>83</v>
      </c>
      <c r="B77" s="43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</row>
    <row r="78" spans="1:14" ht="14" x14ac:dyDescent="0.3">
      <c r="A78" s="42" t="s">
        <v>84</v>
      </c>
      <c r="B78" s="4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 x14ac:dyDescent="0.35">
      <c r="B79" s="42"/>
      <c r="C79" s="48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</row>
    <row r="80" spans="1:14" ht="15.5" x14ac:dyDescent="0.35">
      <c r="A80" s="7"/>
      <c r="B80" s="63"/>
      <c r="C80" s="48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</row>
    <row r="81" spans="1:14" ht="14" x14ac:dyDescent="0.3">
      <c r="A81" s="8"/>
      <c r="B81" s="45"/>
      <c r="C81" s="48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</row>
    <row r="82" spans="1:14" ht="14" x14ac:dyDescent="0.3">
      <c r="A82" s="8"/>
      <c r="B82" s="45"/>
      <c r="C82" s="48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</row>
    <row r="83" spans="1:14" ht="14" x14ac:dyDescent="0.3">
      <c r="A83" s="8"/>
      <c r="B83" s="45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</row>
    <row r="84" spans="1:14" ht="14" x14ac:dyDescent="0.3">
      <c r="A84" s="8"/>
      <c r="B84" s="45"/>
      <c r="C84" s="48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</row>
    <row r="85" spans="1:14" x14ac:dyDescent="0.35">
      <c r="B85" s="45"/>
      <c r="C85" s="48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</row>
    <row r="86" spans="1:14" x14ac:dyDescent="0.35">
      <c r="B86" s="45"/>
      <c r="C86" s="48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</row>
    <row r="87" spans="1:14" x14ac:dyDescent="0.35">
      <c r="B87" s="45"/>
      <c r="C87" s="48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</row>
    <row r="88" spans="1:14" x14ac:dyDescent="0.35">
      <c r="B88" s="45"/>
      <c r="C88" s="48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</row>
    <row r="89" spans="1:14" x14ac:dyDescent="0.35">
      <c r="B89" s="45"/>
      <c r="C89" s="48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</row>
    <row r="90" spans="1:14" x14ac:dyDescent="0.35">
      <c r="B90" s="45"/>
      <c r="C90" s="48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</row>
    <row r="91" spans="1:14" x14ac:dyDescent="0.35">
      <c r="B91" s="45"/>
      <c r="C91" s="48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</row>
    <row r="92" spans="1:14" x14ac:dyDescent="0.35">
      <c r="B92" s="45"/>
      <c r="C92" s="48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</row>
    <row r="93" spans="1:14" x14ac:dyDescent="0.35">
      <c r="B93" s="45"/>
      <c r="C93" s="48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</row>
    <row r="94" spans="1:14" x14ac:dyDescent="0.35">
      <c r="B94" s="45"/>
      <c r="C94" s="48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</row>
    <row r="95" spans="1:14" x14ac:dyDescent="0.35">
      <c r="B95" s="45"/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</row>
    <row r="96" spans="1:14" x14ac:dyDescent="0.35">
      <c r="B96" s="45"/>
      <c r="C96" s="48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</row>
    <row r="97" spans="2:14" x14ac:dyDescent="0.35">
      <c r="B97" s="45"/>
      <c r="C97" s="48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</row>
    <row r="98" spans="2:14" x14ac:dyDescent="0.35">
      <c r="B98" s="45"/>
      <c r="C98" s="48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</row>
    <row r="99" spans="2:14" x14ac:dyDescent="0.35">
      <c r="B99" s="45"/>
      <c r="C99" s="48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</row>
    <row r="100" spans="2:14" x14ac:dyDescent="0.35">
      <c r="B100" s="45"/>
      <c r="C100" s="48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</row>
    <row r="101" spans="2:14" x14ac:dyDescent="0.35">
      <c r="B101" s="45"/>
      <c r="C101" s="48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</row>
    <row r="102" spans="2:14" x14ac:dyDescent="0.35">
      <c r="B102" s="45"/>
      <c r="C102" s="48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</row>
    <row r="103" spans="2:14" x14ac:dyDescent="0.35">
      <c r="B103" s="45"/>
      <c r="C103" s="48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</row>
    <row r="104" spans="2:14" x14ac:dyDescent="0.35">
      <c r="B104" s="45"/>
      <c r="C104" s="48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</row>
    <row r="105" spans="2:14" x14ac:dyDescent="0.35">
      <c r="B105" s="45"/>
      <c r="C105" s="48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</row>
    <row r="106" spans="2:14" x14ac:dyDescent="0.35">
      <c r="B106" s="45"/>
      <c r="C106" s="48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</row>
    <row r="107" spans="2:14" x14ac:dyDescent="0.35">
      <c r="B107" s="45"/>
      <c r="C107" s="48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</row>
    <row r="108" spans="2:14" x14ac:dyDescent="0.35">
      <c r="B108" s="45"/>
      <c r="C108" s="48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</row>
    <row r="109" spans="2:14" x14ac:dyDescent="0.35">
      <c r="B109" s="45"/>
      <c r="C109" s="48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</row>
    <row r="110" spans="2:14" x14ac:dyDescent="0.35">
      <c r="B110" s="45"/>
      <c r="C110" s="48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</row>
    <row r="111" spans="2:14" x14ac:dyDescent="0.35">
      <c r="B111" s="45"/>
      <c r="C111" s="48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</row>
    <row r="112" spans="2:14" x14ac:dyDescent="0.35">
      <c r="B112" s="45"/>
      <c r="C112" s="48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</row>
    <row r="113" spans="2:14" x14ac:dyDescent="0.35">
      <c r="B113" s="45"/>
      <c r="C113" s="48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2:14" x14ac:dyDescent="0.35">
      <c r="B114" s="45"/>
      <c r="C114" s="48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</row>
    <row r="115" spans="2:14" x14ac:dyDescent="0.35">
      <c r="B115" s="45"/>
      <c r="C115" s="48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</row>
    <row r="116" spans="2:14" x14ac:dyDescent="0.35">
      <c r="B116" s="45"/>
      <c r="C116" s="48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</row>
    <row r="117" spans="2:14" x14ac:dyDescent="0.35">
      <c r="B117" s="45"/>
      <c r="C117" s="48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</row>
    <row r="118" spans="2:14" x14ac:dyDescent="0.35">
      <c r="B118" s="45"/>
      <c r="C118" s="48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</row>
    <row r="119" spans="2:14" x14ac:dyDescent="0.35">
      <c r="B119" s="45"/>
      <c r="C119" s="48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</row>
    <row r="120" spans="2:14" x14ac:dyDescent="0.35">
      <c r="B120" s="45"/>
      <c r="C120" s="48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</row>
    <row r="121" spans="2:14" x14ac:dyDescent="0.35">
      <c r="B121" s="45"/>
      <c r="C121" s="48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</row>
    <row r="122" spans="2:14" x14ac:dyDescent="0.35">
      <c r="B122" s="45"/>
      <c r="C122" s="48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</row>
    <row r="123" spans="2:14" x14ac:dyDescent="0.35">
      <c r="B123" s="45"/>
      <c r="C123" s="48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</row>
    <row r="124" spans="2:14" x14ac:dyDescent="0.35">
      <c r="B124" s="45"/>
      <c r="C124" s="48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</row>
    <row r="125" spans="2:14" x14ac:dyDescent="0.35">
      <c r="B125" s="45"/>
      <c r="C125" s="48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</row>
    <row r="126" spans="2:14" x14ac:dyDescent="0.35">
      <c r="B126" s="45"/>
      <c r="C126" s="48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</row>
    <row r="127" spans="2:14" x14ac:dyDescent="0.35">
      <c r="B127" s="45"/>
      <c r="C127" s="48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2:14" x14ac:dyDescent="0.35">
      <c r="B128" s="45"/>
      <c r="C128" s="48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</row>
    <row r="129" spans="2:14" x14ac:dyDescent="0.35">
      <c r="B129" s="45"/>
      <c r="C129" s="48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</row>
    <row r="130" spans="2:14" x14ac:dyDescent="0.35">
      <c r="B130" s="45"/>
      <c r="C130" s="48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2:14" x14ac:dyDescent="0.35">
      <c r="B131" s="45"/>
      <c r="C131" s="48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</row>
    <row r="132" spans="2:14" x14ac:dyDescent="0.35">
      <c r="B132" s="45"/>
      <c r="C132" s="48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</row>
    <row r="133" spans="2:14" x14ac:dyDescent="0.35">
      <c r="B133" s="45"/>
      <c r="C133" s="48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</row>
    <row r="134" spans="2:14" x14ac:dyDescent="0.35">
      <c r="B134" s="45"/>
      <c r="C134" s="48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</row>
    <row r="135" spans="2:14" x14ac:dyDescent="0.35">
      <c r="B135" s="45"/>
      <c r="C135" s="48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</row>
    <row r="136" spans="2:14" x14ac:dyDescent="0.35">
      <c r="B136" s="45"/>
      <c r="C136" s="48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</row>
    <row r="137" spans="2:14" x14ac:dyDescent="0.35">
      <c r="B137" s="45"/>
      <c r="C137" s="48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</row>
    <row r="138" spans="2:14" x14ac:dyDescent="0.35">
      <c r="B138" s="45"/>
      <c r="C138" s="48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</row>
    <row r="139" spans="2:14" x14ac:dyDescent="0.35">
      <c r="B139" s="45"/>
      <c r="C139" s="48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1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zoomScale="90" zoomScaleNormal="90" workbookViewId="0"/>
  </sheetViews>
  <sheetFormatPr defaultRowHeight="12.5" x14ac:dyDescent="0.25"/>
  <cols>
    <col min="1" max="1" width="31.26953125" customWidth="1"/>
    <col min="2" max="2" width="18.08984375" customWidth="1"/>
    <col min="3" max="3" width="24.6328125" customWidth="1"/>
    <col min="4" max="4" width="16.6328125" customWidth="1"/>
    <col min="5" max="5" width="21.1796875" customWidth="1"/>
    <col min="6" max="6" width="21.54296875" bestFit="1" customWidth="1"/>
    <col min="7" max="7" width="15.36328125" customWidth="1"/>
    <col min="8" max="8" width="14.36328125" customWidth="1"/>
  </cols>
  <sheetData>
    <row r="1" spans="1:8" s="12" customFormat="1" ht="18" x14ac:dyDescent="0.4">
      <c r="A1" s="11" t="s">
        <v>116</v>
      </c>
    </row>
    <row r="2" spans="1:8" s="12" customFormat="1" ht="18" x14ac:dyDescent="0.4">
      <c r="A2" s="11"/>
    </row>
    <row r="4" spans="1:8" ht="26" x14ac:dyDescent="0.3">
      <c r="A4" s="37" t="s">
        <v>9</v>
      </c>
      <c r="B4" s="37" t="s">
        <v>67</v>
      </c>
      <c r="C4" s="37" t="s">
        <v>34</v>
      </c>
      <c r="D4" s="37" t="s">
        <v>31</v>
      </c>
      <c r="E4" s="38" t="s">
        <v>108</v>
      </c>
      <c r="F4" s="37" t="s">
        <v>13</v>
      </c>
      <c r="G4" s="37" t="s">
        <v>35</v>
      </c>
      <c r="H4" s="38"/>
    </row>
    <row r="6" spans="1:8" ht="14" x14ac:dyDescent="0.3">
      <c r="A6" s="27"/>
      <c r="B6" s="27"/>
      <c r="C6" s="27"/>
      <c r="D6" s="27"/>
      <c r="E6" s="27"/>
      <c r="G6" s="27"/>
      <c r="H6" s="27"/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zoomScale="90" zoomScaleNormal="90" workbookViewId="0"/>
  </sheetViews>
  <sheetFormatPr defaultColWidth="19.81640625" defaultRowHeight="12.5" x14ac:dyDescent="0.25"/>
  <cols>
    <col min="1" max="4" width="19.81640625" style="14"/>
    <col min="5" max="5" width="19" style="14" customWidth="1"/>
    <col min="6" max="6" width="18.1796875" style="14" customWidth="1"/>
    <col min="7" max="8" width="24.453125" style="14" customWidth="1"/>
    <col min="9" max="16384" width="19.81640625" style="14"/>
  </cols>
  <sheetData>
    <row r="1" spans="1:38" s="12" customFormat="1" ht="18" x14ac:dyDescent="0.4">
      <c r="A1" s="11" t="s">
        <v>85</v>
      </c>
    </row>
    <row r="2" spans="1:38" ht="13" x14ac:dyDescent="0.3">
      <c r="A2" s="13"/>
    </row>
    <row r="3" spans="1:38" ht="13" x14ac:dyDescent="0.25">
      <c r="F3" s="30"/>
      <c r="G3" s="30"/>
      <c r="H3" s="30"/>
      <c r="X3" s="29"/>
      <c r="Y3" s="29"/>
    </row>
    <row r="4" spans="1:38" ht="26" x14ac:dyDescent="0.25">
      <c r="A4" s="15" t="s">
        <v>28</v>
      </c>
      <c r="B4" s="15" t="s">
        <v>109</v>
      </c>
      <c r="C4" s="15" t="s">
        <v>29</v>
      </c>
      <c r="D4" s="15" t="s">
        <v>30</v>
      </c>
      <c r="E4" s="15" t="s">
        <v>123</v>
      </c>
      <c r="F4" s="15" t="s">
        <v>122</v>
      </c>
      <c r="G4" s="15" t="s">
        <v>72</v>
      </c>
      <c r="H4" s="15" t="s">
        <v>124</v>
      </c>
      <c r="I4" s="15" t="s">
        <v>4</v>
      </c>
      <c r="J4" s="15" t="s">
        <v>3</v>
      </c>
      <c r="K4" s="15" t="s">
        <v>70</v>
      </c>
      <c r="L4" s="15" t="s">
        <v>2</v>
      </c>
      <c r="M4" s="15" t="s">
        <v>86</v>
      </c>
      <c r="N4" s="15" t="s">
        <v>71</v>
      </c>
      <c r="O4" s="15" t="s">
        <v>31</v>
      </c>
      <c r="P4" s="39" t="s">
        <v>108</v>
      </c>
      <c r="Q4" s="15" t="s">
        <v>121</v>
      </c>
      <c r="R4" s="15" t="s">
        <v>120</v>
      </c>
      <c r="S4" s="15" t="s">
        <v>119</v>
      </c>
      <c r="T4" s="15" t="s">
        <v>118</v>
      </c>
      <c r="U4" s="15" t="s">
        <v>107</v>
      </c>
      <c r="V4" s="15" t="s">
        <v>110</v>
      </c>
      <c r="W4" s="15" t="s">
        <v>13</v>
      </c>
      <c r="X4" s="15" t="s">
        <v>87</v>
      </c>
      <c r="Y4" s="15" t="s">
        <v>101</v>
      </c>
      <c r="Z4" s="15" t="s">
        <v>32</v>
      </c>
      <c r="AA4" s="15" t="s">
        <v>33</v>
      </c>
      <c r="AB4" s="15" t="s">
        <v>1</v>
      </c>
    </row>
    <row r="5" spans="1:38" ht="13" x14ac:dyDescent="0.3">
      <c r="A5" s="16"/>
      <c r="B5"/>
      <c r="G5" t="str">
        <f>CONCATENATE(E5,"-",F5)</f>
        <v>-</v>
      </c>
      <c r="H5"/>
      <c r="I5" s="35"/>
      <c r="K5" s="18">
        <f>VALUE(ROUNDUP(MONTH(I5)/12*4,0)*3&amp;"/"&amp;YEAR(I5))</f>
        <v>61</v>
      </c>
      <c r="M5" s="17"/>
      <c r="O5" s="19"/>
      <c r="P5" s="19"/>
      <c r="Q5" s="20"/>
      <c r="R5" s="20"/>
      <c r="S5" s="20"/>
      <c r="T5" s="20"/>
      <c r="U5" s="20">
        <f>Q5-R5-S5+T5</f>
        <v>0</v>
      </c>
      <c r="V5" s="20" t="e">
        <f>U5/O5</f>
        <v>#DIV/0!</v>
      </c>
      <c r="W5" s="20"/>
      <c r="X5" s="20"/>
      <c r="Y5" s="20"/>
    </row>
    <row r="6" spans="1:38" ht="13" x14ac:dyDescent="0.3">
      <c r="A6" s="16"/>
      <c r="B6"/>
      <c r="C6"/>
      <c r="D6"/>
      <c r="I6" s="1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x14ac:dyDescent="0.25">
      <c r="A7" s="21"/>
      <c r="B7" s="22"/>
      <c r="C7" s="22"/>
      <c r="D7" s="22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14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L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5"/>
      <c r="AE8" s="25"/>
      <c r="AF8" s="25"/>
      <c r="AG8" s="25"/>
      <c r="AH8" s="25"/>
      <c r="AI8" s="25"/>
      <c r="AJ8" s="25"/>
      <c r="AK8" s="25"/>
      <c r="AL8" s="25"/>
    </row>
    <row r="9" spans="1:38" x14ac:dyDescent="0.25">
      <c r="A9" s="21"/>
      <c r="B9" s="22"/>
      <c r="C9" s="24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38" x14ac:dyDescent="0.25">
      <c r="A10" s="21"/>
      <c r="B10" s="22"/>
      <c r="C10" s="24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38" x14ac:dyDescent="0.25">
      <c r="A11" s="23"/>
      <c r="B11" s="24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38" x14ac:dyDescent="0.25">
      <c r="A12" s="23"/>
      <c r="B12" s="24"/>
      <c r="C12" s="24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38" x14ac:dyDescent="0.25">
      <c r="A13" s="23"/>
      <c r="B13" s="24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38" x14ac:dyDescent="0.25">
      <c r="A14" s="23"/>
      <c r="B14" s="24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38" x14ac:dyDescent="0.25">
      <c r="A15" s="23"/>
      <c r="B15" s="24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8" x14ac:dyDescent="0.25">
      <c r="A16" s="23"/>
      <c r="B16" s="24"/>
      <c r="C16" s="24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38" x14ac:dyDescent="0.25">
      <c r="A17" s="23"/>
      <c r="B17" s="24"/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38" x14ac:dyDescent="0.25">
      <c r="A18" s="23"/>
      <c r="B18" s="24"/>
      <c r="C18" s="24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1:38" x14ac:dyDescent="0.25">
      <c r="A19" s="23"/>
      <c r="B19" s="24"/>
      <c r="C19" s="24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1:38" x14ac:dyDescent="0.25">
      <c r="A20" s="23"/>
      <c r="B20" s="24"/>
      <c r="C20" s="24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38" x14ac:dyDescent="0.25">
      <c r="A21" s="23"/>
      <c r="B21" s="24"/>
      <c r="C21" s="24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38" x14ac:dyDescent="0.25">
      <c r="A22" s="23"/>
      <c r="B22" s="24"/>
      <c r="C22" s="24"/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</row>
    <row r="23" spans="1:38" x14ac:dyDescent="0.25">
      <c r="A23" s="23"/>
      <c r="B23" s="24"/>
      <c r="C23" s="24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38" x14ac:dyDescent="0.25">
      <c r="A24" s="23"/>
      <c r="B24" s="24"/>
      <c r="C24" s="24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</row>
    <row r="25" spans="1:38" x14ac:dyDescent="0.25">
      <c r="A25" s="23"/>
      <c r="B25" s="24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</row>
    <row r="26" spans="1:38" x14ac:dyDescent="0.25">
      <c r="A26" s="23"/>
      <c r="B26" s="24"/>
      <c r="C26" s="24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</row>
    <row r="27" spans="1:38" x14ac:dyDescent="0.25">
      <c r="A27" s="23"/>
      <c r="B27" s="24"/>
      <c r="C27" s="24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</row>
    <row r="28" spans="1:38" x14ac:dyDescent="0.25">
      <c r="A28" s="23"/>
      <c r="B28" s="24"/>
      <c r="C28" s="24"/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</row>
    <row r="29" spans="1:38" x14ac:dyDescent="0.25">
      <c r="A29" s="23"/>
      <c r="B29" s="24"/>
      <c r="C29" s="24"/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38" x14ac:dyDescent="0.25">
      <c r="A30" s="23"/>
      <c r="B30" s="24"/>
      <c r="C30" s="24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1:38" x14ac:dyDescent="0.25">
      <c r="A31" s="23"/>
      <c r="B31" s="24"/>
      <c r="C31" s="24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</row>
    <row r="32" spans="1:38" x14ac:dyDescent="0.25">
      <c r="A32" s="23"/>
      <c r="B32" s="24"/>
      <c r="C32" s="24"/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</row>
    <row r="33" spans="1:38" x14ac:dyDescent="0.25">
      <c r="A33" s="23"/>
      <c r="B33" s="24"/>
      <c r="C33" s="24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</row>
    <row r="34" spans="1:38" x14ac:dyDescent="0.25">
      <c r="A34" s="23"/>
      <c r="B34" s="24"/>
      <c r="C34" s="24"/>
      <c r="D34" s="2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pans="1:38" x14ac:dyDescent="0.25">
      <c r="A35" s="23"/>
      <c r="B35" s="22"/>
      <c r="C35" s="22"/>
      <c r="D35" s="22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</row>
    <row r="36" spans="1:38" x14ac:dyDescent="0.25">
      <c r="A36" s="23"/>
      <c r="B36" s="24"/>
      <c r="C36" s="24"/>
      <c r="D36" s="24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pans="1:38" x14ac:dyDescent="0.25">
      <c r="A37" s="23"/>
      <c r="B37" s="22"/>
      <c r="C37" s="22"/>
      <c r="D37" s="22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90" zoomScaleNormal="90" workbookViewId="0"/>
  </sheetViews>
  <sheetFormatPr defaultRowHeight="12.5" x14ac:dyDescent="0.25"/>
  <cols>
    <col min="1" max="4" width="23.81640625" style="31" customWidth="1"/>
    <col min="5" max="5" width="24.453125" style="31" bestFit="1" customWidth="1"/>
    <col min="6" max="6" width="16.54296875" style="31" customWidth="1"/>
    <col min="7" max="7" width="23.81640625" style="31" customWidth="1"/>
    <col min="8" max="8" width="19.08984375" style="31" customWidth="1"/>
    <col min="9" max="9" width="23.81640625" style="31" customWidth="1"/>
    <col min="10" max="10" width="16.81640625" style="31" bestFit="1" customWidth="1"/>
    <col min="11" max="11" width="23.81640625" style="31" customWidth="1"/>
    <col min="12" max="12" width="25.7265625" style="31" bestFit="1" customWidth="1"/>
    <col min="13" max="13" width="23.81640625" style="31" customWidth="1"/>
    <col min="14" max="14" width="19.1796875" style="31" customWidth="1"/>
    <col min="15" max="16384" width="8.7265625" style="31"/>
  </cols>
  <sheetData>
    <row r="1" spans="1:14" ht="18" x14ac:dyDescent="0.4">
      <c r="A1" s="32" t="s">
        <v>130</v>
      </c>
    </row>
    <row r="2" spans="1:14" ht="18" x14ac:dyDescent="0.4">
      <c r="A2" s="32"/>
    </row>
    <row r="4" spans="1:14" ht="39" x14ac:dyDescent="0.25">
      <c r="A4" s="40" t="s">
        <v>28</v>
      </c>
      <c r="B4" s="40" t="s">
        <v>92</v>
      </c>
      <c r="C4" s="40" t="s">
        <v>91</v>
      </c>
      <c r="D4" s="33" t="s">
        <v>96</v>
      </c>
      <c r="E4" s="33" t="s">
        <v>93</v>
      </c>
      <c r="F4" s="33" t="s">
        <v>90</v>
      </c>
      <c r="G4" s="33" t="s">
        <v>89</v>
      </c>
      <c r="H4" s="33" t="s">
        <v>114</v>
      </c>
      <c r="I4" s="33" t="s">
        <v>88</v>
      </c>
      <c r="J4" s="33" t="s">
        <v>97</v>
      </c>
      <c r="K4" s="33" t="s">
        <v>112</v>
      </c>
      <c r="L4" s="33" t="s">
        <v>111</v>
      </c>
      <c r="M4" s="33" t="s">
        <v>95</v>
      </c>
      <c r="N4" s="33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zoomScale="90" zoomScaleNormal="90" workbookViewId="0"/>
  </sheetViews>
  <sheetFormatPr defaultRowHeight="12.5" x14ac:dyDescent="0.25"/>
  <cols>
    <col min="1" max="1" width="19.08984375" style="31" customWidth="1"/>
    <col min="2" max="2" width="15.26953125" style="31" customWidth="1"/>
    <col min="3" max="7" width="18.26953125" style="31" customWidth="1"/>
    <col min="8" max="9" width="15.26953125" style="31" customWidth="1"/>
    <col min="10" max="10" width="18.453125" style="31" customWidth="1"/>
    <col min="11" max="12" width="15.26953125" style="31" customWidth="1"/>
    <col min="13" max="13" width="16.26953125" style="31" customWidth="1"/>
    <col min="14" max="20" width="15.26953125" style="31" customWidth="1"/>
    <col min="21" max="21" width="16.81640625" style="31" customWidth="1"/>
    <col min="22" max="22" width="15.26953125" style="31" customWidth="1"/>
    <col min="23" max="16384" width="8.7265625" style="31"/>
  </cols>
  <sheetData>
    <row r="1" spans="1:22" ht="18" x14ac:dyDescent="0.4">
      <c r="A1" s="32" t="s">
        <v>115</v>
      </c>
      <c r="B1" s="32"/>
    </row>
    <row r="2" spans="1:22" ht="18" x14ac:dyDescent="0.4">
      <c r="A2" s="32"/>
      <c r="B2" s="32"/>
    </row>
    <row r="4" spans="1:22" ht="46.5" customHeight="1" x14ac:dyDescent="0.25">
      <c r="A4" s="33" t="s">
        <v>42</v>
      </c>
      <c r="B4" s="33" t="s">
        <v>98</v>
      </c>
      <c r="C4" s="33" t="s">
        <v>103</v>
      </c>
      <c r="D4" s="33" t="s">
        <v>99</v>
      </c>
      <c r="E4" s="15" t="s">
        <v>123</v>
      </c>
      <c r="F4" s="15" t="s">
        <v>122</v>
      </c>
      <c r="G4" s="33" t="s">
        <v>125</v>
      </c>
      <c r="H4" s="33" t="s">
        <v>3</v>
      </c>
      <c r="I4" s="33" t="s">
        <v>4</v>
      </c>
      <c r="J4" s="33" t="s">
        <v>113</v>
      </c>
      <c r="K4" s="33" t="s">
        <v>71</v>
      </c>
      <c r="L4" s="33" t="s">
        <v>31</v>
      </c>
      <c r="M4" s="39" t="s">
        <v>108</v>
      </c>
      <c r="N4" s="33" t="s">
        <v>100</v>
      </c>
      <c r="O4" s="15" t="s">
        <v>126</v>
      </c>
      <c r="P4" s="15" t="s">
        <v>127</v>
      </c>
      <c r="Q4" s="33" t="s">
        <v>104</v>
      </c>
      <c r="R4" s="36" t="s">
        <v>13</v>
      </c>
      <c r="S4" s="33" t="s">
        <v>101</v>
      </c>
      <c r="T4" s="33" t="s">
        <v>102</v>
      </c>
      <c r="U4" s="33" t="s">
        <v>105</v>
      </c>
      <c r="V4" s="34" t="s">
        <v>106</v>
      </c>
    </row>
    <row r="5" spans="1:22" x14ac:dyDescent="0.25">
      <c r="G5" t="str">
        <f>CONCATENATE(E5,"-",F5)</f>
        <v>-</v>
      </c>
      <c r="Q5" s="31" t="e">
        <f>(N5-O5-P5)/L5</f>
        <v>#DIV/0!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E050C8A5C909429CEB422C0386C09C" ma:contentTypeVersion="61" ma:contentTypeDescription="Create a new document." ma:contentTypeScope="" ma:versionID="1898888c148911b786732d0b9d8efb32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be6958796f78781dc2ab46c4ed189608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/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Continuation</TermName>
          <TermId xmlns="http://schemas.microsoft.com/office/infopath/2007/PartnerControls">26f5155c-8004-45ab-ae70-61883279367b</TermId>
        </TermInfo>
      </Terms>
    </a9e5005df30c49b59c550e68528fb7bc>
    <g7bcb40ba23249a78edca7d43a67c1c9 xmlns="5d55e9dd-4cea-4593-8805-904a126b9efb">
      <Terms xmlns="http://schemas.microsoft.com/office/infopath/2007/PartnerControls"/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9b48ba34-650a-488d-9fe8-e5181e10b797</TermId>
        </TermInfo>
      </Terms>
    </pe2555c81638466f9eb614edb9ecde52>
    <TaxCatchAll xmlns="5d55e9dd-4cea-4593-8805-904a126b9efb">
      <Value>66</Value>
      <Value>10</Value>
      <Value>1092</Value>
      <Value>212</Value>
      <Value>72</Value>
      <Value>2008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UNOFFICIAL</TermName>
          <TermId xmlns="http://schemas.microsoft.com/office/infopath/2007/PartnerControls">018d4b6d-7be3-401d-87d0-81c750eb2041</TermId>
        </TermInfo>
      </Terms>
    </aa25a1a23adf4c92a153145de6afe324>
    <Comments xmlns="http://schemas.microsoft.com/sharepoint/v3" xsi:nil="true"/>
    <_dlc_DocId xmlns="5d55e9dd-4cea-4593-8805-904a126b9efb">X37KMNPMRHAR-1345864580-469</_dlc_DocId>
    <_dlc_DocIdUrl xmlns="5d55e9dd-4cea-4593-8805-904a126b9efb">
      <Url>https://dochub/div/antidumpingcommission/businessfunctions/operations/chemicals/continuation/_layouts/15/DocIdRedir.aspx?ID=X37KMNPMRHAR-1345864580-469</Url>
      <Description>X37KMNPMRHAR-1345864580-469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Ammonium nitrate</TermName>
          <TermId xmlns="http://schemas.microsoft.com/office/infopath/2007/PartnerControls">031400d6-4f44-4d4c-8467-01d2804c63d0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Russia</TermName>
          <TermId xmlns="http://schemas.microsoft.com/office/infopath/2007/PartnerControls">88ba4036-b294-4b4d-9532-abe0d0582dcd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565</DocHub_CaseNumber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C318BC-01FE-4AC6-BDC4-7AEE8EA356E5}"/>
</file>

<file path=customXml/itemProps2.xml><?xml version="1.0" encoding="utf-8"?>
<ds:datastoreItem xmlns:ds="http://schemas.openxmlformats.org/officeDocument/2006/customXml" ds:itemID="{0E953425-2A14-4E33-9F6F-768DB46C2BAC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d55e9dd-4cea-4593-8805-904a126b9ef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Part B - cost to import &amp; sell</vt:lpstr>
      <vt:lpstr>Part B - forward orders</vt:lpstr>
      <vt:lpstr>Part C - sales</vt:lpstr>
      <vt:lpstr>Part D - list of contracts</vt:lpstr>
      <vt:lpstr>Part E - purchases of AN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Kothari, Rajesh</dc:creator>
  <cp:lastModifiedBy>Matuschka, Heidi</cp:lastModifiedBy>
  <cp:lastPrinted>2013-07-12T06:12:20Z</cp:lastPrinted>
  <dcterms:created xsi:type="dcterms:W3CDTF">2001-06-08T01:14:27Z</dcterms:created>
  <dcterms:modified xsi:type="dcterms:W3CDTF">2020-08-17T04:18:23Z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0x0101001FE050C8A5C909429CEB422C0386C09C</vt:lpwstr>
  </property>
  <property fmtid="{D5CDD505-2E9C-101B-9397-08002B2CF9AE}" pid="3" name="_dlc_DocIdItemGuid">
    <vt:lpwstr>81fc41a8-e6e3-457b-93f2-e3d4022748be</vt:lpwstr>
  </property>
  <property fmtid="{D5CDD505-2E9C-101B-9397-08002B2CF9AE}" pid="4" name="DocHub_Year">
    <vt:lpwstr/>
  </property>
  <property fmtid="{D5CDD505-2E9C-101B-9397-08002B2CF9AE}" pid="5" name="DocHub_DocumentType">
    <vt:lpwstr>66;#Template|9b48ba34-650a-488d-9fe8-e5181e10b797</vt:lpwstr>
  </property>
  <property fmtid="{D5CDD505-2E9C-101B-9397-08002B2CF9AE}" pid="6" name="DocHub_SecurityClassification">
    <vt:lpwstr>10;#UNOFFICIAL|018d4b6d-7be3-401d-87d0-81c750eb2041</vt:lpwstr>
  </property>
  <property fmtid="{D5CDD505-2E9C-101B-9397-08002B2CF9AE}" pid="7" name="DocHub_CaseType">
    <vt:lpwstr>72;#Continuation|26f5155c-8004-45ab-ae70-61883279367b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/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212;#Ammonium nitrate|031400d6-4f44-4d4c-8467-01d2804c63d0</vt:lpwstr>
  </property>
  <property fmtid="{D5CDD505-2E9C-101B-9397-08002B2CF9AE}" pid="17" name="DocHub_Country">
    <vt:lpwstr>2008;#Russia|88ba4036-b294-4b4d-9532-abe0d0582dcd</vt:lpwstr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