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chemicals/continuation/docs/"/>
    </mc:Choice>
  </mc:AlternateContent>
  <bookViews>
    <workbookView xWindow="2450" yWindow="-60" windowWidth="15140" windowHeight="9090" tabRatio="825"/>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estic SG&amp;A" sheetId="25" r:id="rId12"/>
    <sheet name="G-5 Australian CTM" sheetId="11" r:id="rId13"/>
    <sheet name="G-5.2 Australian CTM source" sheetId="35" r:id="rId14"/>
    <sheet name="G-7.2 raw material CTM" sheetId="28" r:id="rId15"/>
    <sheet name="G-7.4 raw material purchases " sheetId="30" r:id="rId16"/>
    <sheet name="G-8 upwards costs" sheetId="26" r:id="rId17"/>
    <sheet name="G-9 capacity utilisation" sheetId="29" r:id="rId18"/>
  </sheets>
  <calcPr calcId="152511"/>
</workbook>
</file>

<file path=xl/calcChain.xml><?xml version="1.0" encoding="utf-8"?>
<calcChain xmlns="http://schemas.openxmlformats.org/spreadsheetml/2006/main">
  <c r="N7" i="11" l="1"/>
  <c r="L7" i="11"/>
  <c r="N7" i="7"/>
  <c r="L7" i="7"/>
  <c r="B21" i="26" l="1"/>
  <c r="B16" i="26"/>
  <c r="B11" i="26"/>
  <c r="B7" i="26"/>
  <c r="B14" i="26"/>
  <c r="B8" i="26"/>
  <c r="L7" i="30"/>
  <c r="J7" i="28"/>
  <c r="H7" i="28"/>
  <c r="C7" i="11"/>
  <c r="B8" i="27"/>
  <c r="C7" i="7"/>
  <c r="AK7" i="10"/>
  <c r="AI7" i="10"/>
  <c r="AG7" i="10"/>
  <c r="AE7" i="10"/>
  <c r="AC7" i="10"/>
  <c r="AA7" i="10"/>
  <c r="Y7" i="10"/>
  <c r="U7" i="10"/>
  <c r="V7" i="10" s="1"/>
  <c r="K7" i="10"/>
  <c r="E7" i="10"/>
  <c r="AK7" i="3"/>
  <c r="AM7" i="3"/>
  <c r="AO7" i="3"/>
  <c r="AQ7" i="3"/>
  <c r="AS7" i="3"/>
  <c r="AU7" i="3"/>
  <c r="AI7" i="3"/>
  <c r="AF7" i="3"/>
  <c r="AC7" i="3"/>
  <c r="AB7" i="3"/>
  <c r="AA7" i="3"/>
  <c r="Y7" i="3"/>
  <c r="V7" i="3"/>
  <c r="K7" i="3" l="1"/>
  <c r="F7" i="3"/>
  <c r="B6" i="27" l="1"/>
  <c r="B8" i="25"/>
  <c r="B7" i="27" l="1"/>
  <c r="C21" i="26" l="1"/>
  <c r="C16" i="26" s="1"/>
  <c r="C15" i="26" s="1"/>
  <c r="C14" i="26" s="1"/>
  <c r="B15" i="26"/>
  <c r="B8" i="17" l="1"/>
  <c r="B7" i="25"/>
  <c r="B9" i="25" l="1"/>
  <c r="D15" i="25" s="1"/>
  <c r="C18" i="17" l="1"/>
  <c r="C13" i="17" s="1"/>
  <c r="C12" i="17" s="1"/>
  <c r="C11" i="17" s="1"/>
  <c r="B18" i="17"/>
  <c r="B13" i="17" s="1"/>
  <c r="B12" i="17" l="1"/>
  <c r="B11" i="17" s="1"/>
  <c r="B7" i="17"/>
  <c r="W7" i="3" l="1"/>
</calcChain>
</file>

<file path=xl/comments1.xml><?xml version="1.0" encoding="utf-8"?>
<comments xmlns="http://schemas.openxmlformats.org/spreadsheetml/2006/main">
  <authors>
    <author>An Chew</author>
  </authors>
  <commentList>
    <comment ref="B6"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9" authorId="0" shapeId="0">
      <text>
        <r>
          <rPr>
            <sz val="9"/>
            <color indexed="81"/>
            <rFont val="Tahoma"/>
            <family val="2"/>
          </rPr>
          <t>If the inquiry period and financial year are different, please enter the difference in revenue between the periods.</t>
        </r>
      </text>
    </comment>
    <comment ref="B10" authorId="0" shapeId="0">
      <text>
        <r>
          <rPr>
            <sz val="9"/>
            <color indexed="81"/>
            <rFont val="Tahoma"/>
            <family val="2"/>
          </rPr>
          <t xml:space="preserve">Please provide the company's total sales over the inquiry period as shown on your management accounts/management accounting system. </t>
        </r>
      </text>
    </comment>
    <comment ref="B14" authorId="0" shapeId="0">
      <text>
        <r>
          <rPr>
            <sz val="9"/>
            <color indexed="81"/>
            <rFont val="Tahoma"/>
            <family val="2"/>
          </rPr>
          <t>You may sell other products that are not subject to this inquiry. Please provide the sales revenue and quantity over the period of the other products that are not subject to this inquiry. Please provide the names of each product group that you have determined to be not the goods. Please add more rows if required and update the formula in cell B12.</t>
        </r>
      </text>
    </comment>
    <comment ref="B19" authorId="0" shapeId="0">
      <text>
        <r>
          <rPr>
            <sz val="9"/>
            <color indexed="81"/>
            <rFont val="Tahoma"/>
            <family val="2"/>
          </rPr>
          <t xml:space="preserve">Enter the total sales revenue and quantity as reported in the worksheet 'D-2 domestic sales'.
</t>
        </r>
      </text>
    </comment>
    <comment ref="B20" authorId="0" shapeId="0">
      <text>
        <r>
          <rPr>
            <sz val="9"/>
            <color indexed="81"/>
            <rFont val="Tahoma"/>
            <family val="2"/>
          </rPr>
          <t>Enter the total sales revenue and quantity as reported in the worksheet 'B-2 Australian sales'.</t>
        </r>
      </text>
    </comment>
    <comment ref="B21" authorId="0" shapeId="0">
      <text>
        <r>
          <rPr>
            <sz val="9"/>
            <color indexed="81"/>
            <rFont val="Tahoma"/>
            <family val="2"/>
          </rPr>
          <t>Enter the total sales revenue and quantity as reported in the worksheet 'F-2 third country sales'.</t>
        </r>
      </text>
    </comment>
  </commentList>
</comments>
</file>

<file path=xl/comments2.xml><?xml version="1.0" encoding="utf-8"?>
<comments xmlns="http://schemas.openxmlformats.org/spreadsheetml/2006/main">
  <authors>
    <author>An Chew</author>
  </authors>
  <commentList>
    <comment ref="B9" authorId="0" shapeId="0">
      <text>
        <r>
          <rPr>
            <sz val="9"/>
            <color indexed="81"/>
            <rFont val="Tahoma"/>
            <family val="2"/>
          </rPr>
          <t>Enter the total direct selling expenses as reported in the worksheet 'D-2 domestic sales'.</t>
        </r>
      </text>
    </comment>
    <comment ref="B10" authorId="0" shapeId="0">
      <text>
        <r>
          <rPr>
            <sz val="9"/>
            <color indexed="81"/>
            <rFont val="Tahoma"/>
            <family val="2"/>
          </rPr>
          <t>Enter the total direct selling expenses as reported in the worksheet 'B-2 Australian sales'.</t>
        </r>
      </text>
    </comment>
    <comment ref="B11" authorId="0" shapeId="0">
      <text>
        <r>
          <rPr>
            <sz val="9"/>
            <color indexed="81"/>
            <rFont val="Tahoma"/>
            <family val="2"/>
          </rPr>
          <t>You may have direct selling expenses that are paid in relation to sales to third countries, or in relation to other products that are not subject to this inquiry. Please provide the direct selling expenses in relation to these sales. You may change the row labels and/or add more lines if required to demonstrate these expenses. If you add more rows, please update the formula in cell B8.</t>
        </r>
      </text>
    </comment>
  </commentList>
</comments>
</file>

<file path=xl/comments3.xml><?xml version="1.0" encoding="utf-8"?>
<comments xmlns="http://schemas.openxmlformats.org/spreadsheetml/2006/main">
  <authors>
    <author>Matuschka, Heidi</author>
  </authors>
  <commentList>
    <comment ref="F5" authorId="0" shapeId="0">
      <text>
        <r>
          <rPr>
            <sz val="9"/>
            <color indexed="81"/>
            <rFont val="Tahoma"/>
            <family val="2"/>
          </rPr>
          <t>Report separately the gas cost that forms part of the raw material cost at [3.1].</t>
        </r>
      </text>
    </comment>
    <comment ref="J5" authorId="0" shapeId="0">
      <text>
        <r>
          <rPr>
            <sz val="9"/>
            <color indexed="81"/>
            <rFont val="Tahoma"/>
            <family val="2"/>
          </rPr>
          <t>Report separately the depreciation expense that forms part of the manufacturing overhead cost at [6.1].</t>
        </r>
      </text>
    </comment>
  </commentList>
</comments>
</file>

<file path=xl/comments4.xml><?xml version="1.0" encoding="utf-8"?>
<comments xmlns="http://schemas.openxmlformats.org/spreadsheetml/2006/main">
  <authors>
    <author>Matuschka, Heidi</author>
  </authors>
  <commentList>
    <comment ref="F5" authorId="0" shapeId="0">
      <text>
        <r>
          <rPr>
            <sz val="9"/>
            <color indexed="81"/>
            <rFont val="Tahoma"/>
            <family val="2"/>
          </rPr>
          <t>Report separately the gas cost that forms part of raw material cost in [3.1].</t>
        </r>
      </text>
    </comment>
    <comment ref="J5" authorId="0" shapeId="0">
      <text>
        <r>
          <rPr>
            <sz val="9"/>
            <color indexed="81"/>
            <rFont val="Tahoma"/>
            <family val="2"/>
          </rPr>
          <t>Report separately the depreciation expense that forms part of the manufacturing overhead cost at [6.1].</t>
        </r>
      </text>
    </comment>
  </commentList>
</comments>
</file>

<file path=xl/comments5.xml><?xml version="1.0" encoding="utf-8"?>
<comments xmlns="http://schemas.openxmlformats.org/spreadsheetml/2006/main">
  <authors>
    <author>An Chew</author>
  </authors>
  <commentList>
    <comment ref="B6" authorId="0" shapeId="0">
      <text>
        <r>
          <rPr>
            <sz val="9"/>
            <color indexed="81"/>
            <rFont val="Tahoma"/>
            <family val="2"/>
          </rPr>
          <t xml:space="preserve">Please provide the total cost of sales/cost of goods sold as shown on your audited financial statement of the most recent accounting period. The objective of upwards verification is to reconcile the cost to make values you provided in the exporter questionnaire to this figure. </t>
        </r>
      </text>
    </comment>
    <comment ref="B9" authorId="0" shapeId="0">
      <text>
        <r>
          <rPr>
            <sz val="9"/>
            <color indexed="81"/>
            <rFont val="Tahoma"/>
            <family val="2"/>
          </rPr>
          <t>If the inquiry period and financial year are different, please enter the difference in cost of sales/COGS between the periods.</t>
        </r>
      </text>
    </comment>
    <comment ref="B10" authorId="0" shapeId="0">
      <text>
        <r>
          <rPr>
            <sz val="9"/>
            <color indexed="81"/>
            <rFont val="Tahoma"/>
            <family val="2"/>
          </rPr>
          <t xml:space="preserve">Please provide the company's total cost of sales/COGS over the inquiry period as shown on your management accounts/management accounting system. </t>
        </r>
      </text>
    </comment>
    <comment ref="B12" authorId="0" shapeId="0">
      <text>
        <r>
          <rPr>
            <sz val="9"/>
            <color indexed="81"/>
            <rFont val="Tahoma"/>
            <family val="2"/>
          </rPr>
          <t>Please provide the change in finish goods inventory over the inquiry period. This usually relates to the difference between the cost of goods sold and costs of production.</t>
        </r>
      </text>
    </comment>
    <comment ref="B13" authorId="0" shapeId="0">
      <text>
        <r>
          <rPr>
            <sz val="9"/>
            <color indexed="81"/>
            <rFont val="Tahoma"/>
            <family val="2"/>
          </rPr>
          <t xml:space="preserve">Please provide the company's total cost to make/cost of production over the inquiry period as shown on your management accounts/management accounting system. </t>
        </r>
      </text>
    </comment>
    <comment ref="B17" authorId="0" shapeId="0">
      <text>
        <r>
          <rPr>
            <sz val="9"/>
            <color indexed="81"/>
            <rFont val="Tahoma"/>
            <family val="2"/>
          </rPr>
          <t>You may manufacture other products that are not subject to this inquiry. Please provide the cost to make and production quantity over the inquiry period of the other products that are not goods subject to measures. Please provide the names of each product group that you have determined to be not the goods. Please add more rows if required and update the formula in cell B15.</t>
        </r>
      </text>
    </comment>
    <comment ref="B22" authorId="0" shapeId="0">
      <text>
        <r>
          <rPr>
            <sz val="9"/>
            <color indexed="81"/>
            <rFont val="Tahoma"/>
            <family val="2"/>
          </rPr>
          <t xml:space="preserve">Enter the total cost to make and production quantity, as reported in the worksheet 'G-3 domestic CTM'.
</t>
        </r>
      </text>
    </comment>
    <comment ref="B23" authorId="0" shapeId="0">
      <text>
        <r>
          <rPr>
            <sz val="9"/>
            <color indexed="81"/>
            <rFont val="Tahoma"/>
            <family val="2"/>
          </rPr>
          <t>Enter the total cost to make and production quantity, as reported in the worksheet 'G-5 Australian CTM'.</t>
        </r>
      </text>
    </comment>
    <comment ref="B24" authorId="0" shapeId="0">
      <text>
        <r>
          <rPr>
            <sz val="9"/>
            <color indexed="81"/>
            <rFont val="Tahoma"/>
            <family val="2"/>
          </rPr>
          <t>Enter the total cost to make and production quantity for third country sales.</t>
        </r>
      </text>
    </comment>
  </commentList>
</comments>
</file>

<file path=xl/sharedStrings.xml><?xml version="1.0" encoding="utf-8"?>
<sst xmlns="http://schemas.openxmlformats.org/spreadsheetml/2006/main" count="943" uniqueCount="441">
  <si>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</si>
  <si>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</si>
  <si>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</si>
  <si>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</si>
  <si>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</si>
  <si>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</si>
  <si>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</si>
  <si>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</si>
  <si>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</si>
  <si>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</si>
  <si>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</si>
  <si>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</si>
  <si>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</si>
  <si>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</si>
  <si>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</si>
  <si>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</si>
  <si>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[20]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</si>
  <si>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</si>
  <si>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</si>
  <si>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The currency used on the invoice.</t>
  </si>
  <si>
    <t>Expenses for after sale services, such as technical assistance or installation costs.</t>
  </si>
  <si>
    <t xml:space="preserve">exportation expense having regard to the date of sale.   </t>
  </si>
  <si>
    <t>Inland transportation costs included in the selling price.</t>
  </si>
  <si>
    <t>Total cost to make</t>
  </si>
  <si>
    <t>[3]</t>
  </si>
  <si>
    <t>[1]</t>
  </si>
  <si>
    <t>[2]</t>
  </si>
  <si>
    <t>[4]</t>
  </si>
  <si>
    <t>[5]</t>
  </si>
  <si>
    <t>[6]</t>
  </si>
  <si>
    <t>[7]</t>
  </si>
  <si>
    <t>[8]</t>
  </si>
  <si>
    <t>[9]</t>
  </si>
  <si>
    <t>[10]</t>
  </si>
  <si>
    <t>[11]</t>
  </si>
  <si>
    <t>[12]</t>
  </si>
  <si>
    <t>[13]</t>
  </si>
  <si>
    <t>[14]</t>
  </si>
  <si>
    <t>[15]</t>
  </si>
  <si>
    <t>[20]</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</si>
  <si>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</si>
  <si>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</si>
  <si>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</si>
  <si>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</si>
  <si>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</si>
  <si>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</si>
  <si>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</si>
  <si>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</si>
  <si>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</si>
  <si>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</si>
  <si>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</si>
  <si>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</si>
  <si>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</si>
  <si>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</si>
  <si>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</si>
  <si>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</si>
  <si>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Warranty expenses</t>
  </si>
  <si>
    <t>Technical support</t>
  </si>
  <si>
    <t>Other costs</t>
  </si>
  <si>
    <t>Delivery terms</t>
  </si>
  <si>
    <t>Unit cost to make</t>
  </si>
  <si>
    <t>Unit SG&amp;A</t>
  </si>
  <si>
    <t>Total SG&amp;A</t>
  </si>
  <si>
    <t>Quarter</t>
  </si>
  <si>
    <t>[17.1]</t>
  </si>
  <si>
    <t>[15.1]</t>
  </si>
  <si>
    <t>Payment terms (days)</t>
  </si>
  <si>
    <t>[16.1]</t>
  </si>
  <si>
    <t xml:space="preserve">[16.1]  </t>
  </si>
  <si>
    <t>[24.1]</t>
  </si>
  <si>
    <t>[23.1]</t>
  </si>
  <si>
    <t>[28.1]</t>
  </si>
  <si>
    <t>[27.1]</t>
  </si>
  <si>
    <t>[26.1]</t>
  </si>
  <si>
    <t>[25.1]</t>
  </si>
  <si>
    <t>[18.1]</t>
  </si>
  <si>
    <t>[19.1]</t>
  </si>
  <si>
    <t>[20.1]</t>
  </si>
  <si>
    <t>[22.1]</t>
  </si>
  <si>
    <t xml:space="preserve">[20.1]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</si>
  <si>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</si>
  <si>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</si>
  <si>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</si>
  <si>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</si>
  <si>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</si>
  <si>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</si>
  <si>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</si>
  <si>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</si>
  <si>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</si>
  <si>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</si>
  <si>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</si>
  <si>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</si>
  <si>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[15.1]  </t>
  </si>
  <si>
    <t>The level of trade of your customer.</t>
  </si>
  <si>
    <t>The exchange rate used to convert the currency of the sale to the currency used in your accounting system.</t>
  </si>
  <si>
    <t>Value</t>
  </si>
  <si>
    <t>Volume</t>
  </si>
  <si>
    <t>Payment terms</t>
  </si>
  <si>
    <t>Value of sales</t>
  </si>
  <si>
    <t>Customers</t>
  </si>
  <si>
    <t>Country</t>
  </si>
  <si>
    <t>SALES TO THIRD COUNTRIES</t>
  </si>
  <si>
    <t>Description</t>
  </si>
  <si>
    <t>%</t>
  </si>
  <si>
    <t>SELLING, GENERAL AND ADMINISTRATIVE EXPENSES</t>
  </si>
  <si>
    <t>Cross reference to upwards sales worksheet</t>
  </si>
  <si>
    <t>Notes</t>
  </si>
  <si>
    <t>Revenue in Income Statement</t>
  </si>
  <si>
    <t>Summary of all products sold</t>
  </si>
  <si>
    <t>Accounting code</t>
  </si>
  <si>
    <t>Expense in accounting period</t>
  </si>
  <si>
    <t>Account name</t>
  </si>
  <si>
    <t>Formula - SG&amp;A as a percentage of revenue</t>
  </si>
  <si>
    <t>Domestic MCC</t>
  </si>
  <si>
    <t>Other material costs</t>
  </si>
  <si>
    <t>Quarterly unit cost to make of the MCC. Please use the formula provided</t>
  </si>
  <si>
    <t xml:space="preserve">RAW MATERIAL PURCHASE PRICES </t>
  </si>
  <si>
    <t>Raw material supplier</t>
  </si>
  <si>
    <t>Country of manufacture</t>
  </si>
  <si>
    <t>Specify whether the supplier is the manufacturer/producer of the raw materials.</t>
  </si>
  <si>
    <t>Date of invoice</t>
  </si>
  <si>
    <t>Raw material type</t>
  </si>
  <si>
    <t>Raw material description</t>
  </si>
  <si>
    <t>Delivery cost</t>
  </si>
  <si>
    <t xml:space="preserve">If the supplier is not the producer/manufacturer, specify the name of the producer/manufacturer. </t>
  </si>
  <si>
    <t>Cost of sales/COGS in Income Statement</t>
  </si>
  <si>
    <t xml:space="preserve">  - Australian direct selling expense</t>
  </si>
  <si>
    <t xml:space="preserve">  - Domestic direct selling expense</t>
  </si>
  <si>
    <t>Summary of the cost to make all products</t>
  </si>
  <si>
    <t>Summary of all direct selling expense</t>
  </si>
  <si>
    <t xml:space="preserve">  - Other countries</t>
  </si>
  <si>
    <t xml:space="preserve">  - Other</t>
  </si>
  <si>
    <t>MCC</t>
  </si>
  <si>
    <t>[3.2]</t>
  </si>
  <si>
    <t>[3.1]</t>
  </si>
  <si>
    <t>[1.1]</t>
  </si>
  <si>
    <t>[1.2]</t>
  </si>
  <si>
    <t>Raw material cost</t>
  </si>
  <si>
    <t>Direct labour cost</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</si>
  <si>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</si>
  <si>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</si>
  <si>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</si>
  <si>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</si>
  <si>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</si>
  <si>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 xml:space="preserve">  - Other products</t>
  </si>
  <si>
    <t xml:space="preserve">  - Other products A </t>
  </si>
  <si>
    <t xml:space="preserve">  - Other products B</t>
  </si>
  <si>
    <t xml:space="preserve">  - Other products C</t>
  </si>
  <si>
    <t>Total SG&amp;A expense in column E of the SG&amp;A listing worksheet excluding direct selling expenses</t>
  </si>
  <si>
    <t>Previous financial year</t>
  </si>
  <si>
    <t>Most recent financial year</t>
  </si>
  <si>
    <t>CAPACITY UTILISATION</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</si>
  <si>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</si>
  <si>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</si>
  <si>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</si>
  <si>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Capacity utilisation (%)
</t>
    </r>
    <r>
      <rPr>
        <sz val="10"/>
        <rFont val="Arial"/>
        <family val="2"/>
      </rPr>
      <t>(B/A x 100)</t>
    </r>
  </si>
  <si>
    <t>COST TO MAKE - DOMESTIC SALES OF THE GOODS</t>
  </si>
  <si>
    <t>EXPORT SALES</t>
  </si>
  <si>
    <t>DOMESTIC SALES</t>
  </si>
  <si>
    <t>Net Revenue</t>
  </si>
  <si>
    <t>Financial year revenue before adjustments</t>
  </si>
  <si>
    <t>Financial year cost of sales/COGS before adjustments</t>
  </si>
  <si>
    <t>MCC Category 1 (density)</t>
  </si>
  <si>
    <t>MCC Category 2
(form)</t>
  </si>
  <si>
    <t>Unit 
other expenses</t>
  </si>
  <si>
    <t>Other expenses</t>
  </si>
  <si>
    <t>Unit technical support</t>
  </si>
  <si>
    <t>Unit warranty expenses</t>
  </si>
  <si>
    <t>Unit handling &amp; other</t>
  </si>
  <si>
    <t>Unit inland Transport</t>
  </si>
  <si>
    <t>Packaging type</t>
  </si>
  <si>
    <t>Port of export</t>
  </si>
  <si>
    <t>Name of your customer.</t>
  </si>
  <si>
    <t>The quarter the date in [5] falls in.  Please use the formula provided.</t>
  </si>
  <si>
    <t>Model control code.  Please use the formula provided.</t>
  </si>
  <si>
    <t>Category of the model control code.  Please refer to the exporter questionnaire for details of the model control code categories and sub-categories.</t>
  </si>
  <si>
    <t>If you have shown a date other than invoice date as being the date of sale in [5], provide the relevant order confirmation, contract or purchase order number.</t>
  </si>
  <si>
    <t>Delivery terms, e.g. CIF, FOB, DDP (in accordance with Incoterms).</t>
  </si>
  <si>
    <t>Agreed payment terms, e.g. 60 days = 60.</t>
  </si>
  <si>
    <t>Quantity in units shown on the invoice.  If costs are based on a different quantity unit, add a column showing that quantity unit.</t>
  </si>
  <si>
    <t xml:space="preserve">Quantity 
</t>
  </si>
  <si>
    <r>
      <t xml:space="preserve">Unit of quantity 
</t>
    </r>
    <r>
      <rPr>
        <b/>
        <sz val="8"/>
        <rFont val="Arial"/>
        <family val="2"/>
      </rPr>
      <t>(e.g. KG, tonnes)</t>
    </r>
  </si>
  <si>
    <t>Invoice currency</t>
  </si>
  <si>
    <t>Total (gross) invoice value shown on invoice in the currency of sale, excluding taxes.</t>
  </si>
  <si>
    <t>If applicable, the amount of any discount deducted on the invoice for each transaction.  If a % discount applies, show that % discount applying in another column.</t>
  </si>
  <si>
    <r>
      <t xml:space="preserve">Off-invoice rebates
</t>
    </r>
    <r>
      <rPr>
        <b/>
        <sz val="8"/>
        <color rgb="FFFF0000"/>
        <rFont val="Arial"/>
        <family val="2"/>
      </rPr>
      <t>(if any)</t>
    </r>
  </si>
  <si>
    <r>
      <t xml:space="preserve">Invoiced discounts
</t>
    </r>
    <r>
      <rPr>
        <b/>
        <sz val="8"/>
        <color rgb="FFFF0000"/>
        <rFont val="Arial"/>
        <family val="2"/>
      </rPr>
      <t>(if any)</t>
    </r>
  </si>
  <si>
    <r>
      <t xml:space="preserve">Other charges
</t>
    </r>
    <r>
      <rPr>
        <b/>
        <sz val="8"/>
        <color rgb="FFFF0000"/>
        <rFont val="Arial"/>
        <family val="2"/>
      </rPr>
      <t>(if any)</t>
    </r>
  </si>
  <si>
    <t>The gross invoice value less discounts and/or rebates, plus other charges.  Please use the formula provided.</t>
  </si>
  <si>
    <t>The net invoice value expressed per unit, i.e. net invoice value [16]/Quantity [10].  Please use the formula provided.</t>
  </si>
  <si>
    <t>Where relevant to delivery term at [8], the amount of marine insurance.</t>
  </si>
  <si>
    <t>Where relevant to delivery term at [8], the actual amount of ocean freight incurred on each export shipment listed.</t>
  </si>
  <si>
    <t>Unit ocean freight</t>
  </si>
  <si>
    <t>Unit marine insurance</t>
  </si>
  <si>
    <t>Unit FOB export price 
(local currency)</t>
  </si>
  <si>
    <t>[22.2]</t>
  </si>
  <si>
    <t>[22.3]</t>
  </si>
  <si>
    <t>Packaging cost</t>
  </si>
  <si>
    <t>Unit packaging cost</t>
  </si>
  <si>
    <t>Commissions</t>
  </si>
  <si>
    <t>Unit commission</t>
  </si>
  <si>
    <t xml:space="preserve">[22.2]  </t>
  </si>
  <si>
    <t xml:space="preserve">[22.3]  </t>
  </si>
  <si>
    <t>Packaging expenses.</t>
  </si>
  <si>
    <t>Any inland transportation costs included in the selling price.  For export sales this is the inland freight from factory to port in the country of export.</t>
  </si>
  <si>
    <t xml:space="preserve">[23.2]  </t>
  </si>
  <si>
    <t xml:space="preserve">[24.2]  </t>
  </si>
  <si>
    <t xml:space="preserve">The handling and other costs expressed per unit, i.e. handling and other costs in [24.1]/Quantity [10]. Please use the formula provided. </t>
  </si>
  <si>
    <t xml:space="preserve">The amount of inland transportation expressed per unit, inland transport costs in [23.1]/Quantity [10].  Please use the formula provided. </t>
  </si>
  <si>
    <t>The amount of packaging expenses expressed per unit, i.e. packaging cost in [22.2]/Quantity [10].  Please use the formula provided.</t>
  </si>
  <si>
    <t xml:space="preserve">[25.2]  </t>
  </si>
  <si>
    <t>Warranty and guarantee expenses.</t>
  </si>
  <si>
    <t xml:space="preserve">The warranty and guarantee expenses expressed per unit, i.e. warranty expenses in [25.1]/Quantity [10].  Please use the formula provided. </t>
  </si>
  <si>
    <t xml:space="preserve">[26.2]  </t>
  </si>
  <si>
    <t xml:space="preserve">The amount of technical support expressed per unit, i.e. technical support costs in [26.1]/Quantity [10].  Please use the formula provided. </t>
  </si>
  <si>
    <t>Commissions paid.  If more than one type of commission is paid insert additional columns.  Indicate in your response to question B.2 whether the commission is a pre or post</t>
  </si>
  <si>
    <t xml:space="preserve">[27.2]  </t>
  </si>
  <si>
    <t xml:space="preserve">[28.2]  </t>
  </si>
  <si>
    <t xml:space="preserve">[21.2]  </t>
  </si>
  <si>
    <t>Packaging type, e.g. 10kg bag.</t>
  </si>
  <si>
    <t>The FOB price expressed per unit, i.e. FOB value at [19.1]/Quantity [10]. Please use the formula provided</t>
  </si>
  <si>
    <t>The FOB value at the port of shipment.  Please use the formula provided</t>
  </si>
  <si>
    <t xml:space="preserve">[19.2]  </t>
  </si>
  <si>
    <t xml:space="preserve">[18.2]  </t>
  </si>
  <si>
    <t xml:space="preserve">The amount of marine insurance expressed per unit, i.e. marine insurance at [18.1]/Quantity [10].  Please use the formula provided. </t>
  </si>
  <si>
    <t xml:space="preserve">[17.2]  </t>
  </si>
  <si>
    <t xml:space="preserve">Where relevant, the amount of ocean freight expressed per unit, i.e. ocean freight at [18.1]/Quantity [10].  Please use the formula provided. </t>
  </si>
  <si>
    <t xml:space="preserve">[16.2]  </t>
  </si>
  <si>
    <t>The FOB value in the local currency.</t>
  </si>
  <si>
    <t>The FOB value in the local currency expressed per unit, i.e. FOB value (local currency) in [21.1]/Quantity [10].  Please use the formula provided.</t>
  </si>
  <si>
    <t xml:space="preserve">Any port handling, loading and ancillary expenses included in the selling price.  E.g. terminal handling, export inspection, wharfage and other port charges, </t>
  </si>
  <si>
    <t>container tax, document fees and customs, brokers fees, clearance fees, bank charges, letter of credit fees, and any other ancillary charges.</t>
  </si>
  <si>
    <t xml:space="preserve">The commissions paid expressed per unit [show a separate column for each type of commission], i.e. commission paid in [27.1]/Quantity [10].  Please use the formula provided. </t>
  </si>
  <si>
    <t>Any other direct selling expenses incurred in relation to the export to Australia (include additional columns as required).  See question B-5.</t>
  </si>
  <si>
    <t xml:space="preserve">Any other direct selling expenses ncurred expressed per unit [show a separate column for each type of expense], i.e. other costs in [28.1]/Quantity [10].  Please use the  </t>
  </si>
  <si>
    <t>formula provided.</t>
  </si>
  <si>
    <t>[16.2]</t>
  </si>
  <si>
    <t>[17.2]</t>
  </si>
  <si>
    <t>[18.2]</t>
  </si>
  <si>
    <t>[19.2]</t>
  </si>
  <si>
    <t>FOB export value</t>
  </si>
  <si>
    <t>Unit FOB export price</t>
  </si>
  <si>
    <t>FOB export value 
(local currency)</t>
  </si>
  <si>
    <t>Unit net invoice price</t>
  </si>
  <si>
    <t>[21.2]</t>
  </si>
  <si>
    <t>[23.2]</t>
  </si>
  <si>
    <t>[24.2]</t>
  </si>
  <si>
    <t>[25.2]</t>
  </si>
  <si>
    <t>[26.2]</t>
  </si>
  <si>
    <t>[27.2]</t>
  </si>
  <si>
    <t>[28.2]</t>
  </si>
  <si>
    <t>Upwards sales reconciliation</t>
  </si>
  <si>
    <t>Goods subject to measures</t>
  </si>
  <si>
    <t xml:space="preserve">  - Domestic sales</t>
  </si>
  <si>
    <t xml:space="preserve">  - Australian sales</t>
  </si>
  <si>
    <t xml:space="preserve">  - Third country sales</t>
  </si>
  <si>
    <t xml:space="preserve">  - Goods subject to measures</t>
  </si>
  <si>
    <t>Upwards selling expense reconciliation</t>
  </si>
  <si>
    <t>[15.2]</t>
  </si>
  <si>
    <t>[16.3]</t>
  </si>
  <si>
    <t>[20.2]</t>
  </si>
  <si>
    <t>Unit inland transport</t>
  </si>
  <si>
    <t>Name of your customer.  If an English version of the name is not easily produced from your automated system, show a customer code number and in a separate</t>
  </si>
  <si>
    <t xml:space="preserve">table list each code and corresponding name.   </t>
  </si>
  <si>
    <t>Category of the model control code.  Please refer to the exporter questionnaire for details of the model control code categories and sub-categories</t>
  </si>
  <si>
    <t xml:space="preserve">If you consider that a date other than the invoice date best establishes the material terms of sale and should be used, report that date.  For example, order </t>
  </si>
  <si>
    <t>confirmation, contract, or purchase order.</t>
  </si>
  <si>
    <t>If you have shown a date other than the invoice date as being the date of sale in [5], provide the relevant order confirmation, contract or purchase order number.</t>
  </si>
  <si>
    <t>Delivery terms, e.g. ex-factory, free on truck, delivered into store.</t>
  </si>
  <si>
    <t>The amount of any discount deducted on the invoice for each transaction.  If a % discount applies show that % discount applying in another column.</t>
  </si>
  <si>
    <t>Any other charges that affect the net invoice value.  Insert additional columns if required and provide a description.</t>
  </si>
  <si>
    <t>The net invoice value expressed in your domestic currency, as it is entered in your accounting system.</t>
  </si>
  <si>
    <t xml:space="preserve">The net invoice value expressed per unit, i.e. net invoice value in [15.1]/Quantity [10].  Please use the formula provided. </t>
  </si>
  <si>
    <t xml:space="preserve">[15.2]  </t>
  </si>
  <si>
    <t xml:space="preserve">[16.3]  </t>
  </si>
  <si>
    <t>The amount of packaging expenses expressed per unit, i.e. packaging cost in [16.2]/Quantity [10].  Please use the formula provided.</t>
  </si>
  <si>
    <t xml:space="preserve">The amount of inland transport expressed per unit, i.e. inland transport costs at [17.1]/Quantity [10].  Please use the formula provided. </t>
  </si>
  <si>
    <t>Handling, loading any ancillary expenses.</t>
  </si>
  <si>
    <t xml:space="preserve">The amount of handling expenses expressed per unit, i.e. handling and other costs at [18.1]/Quantity [10].  Please use the formula provided. </t>
  </si>
  <si>
    <t xml:space="preserve">The amount of warranty expenses expressed per unit, i.e.warranty expenses at [19.1]/Quantity [10].  Please use the formula provided. </t>
  </si>
  <si>
    <t xml:space="preserve">[20.2]  </t>
  </si>
  <si>
    <t xml:space="preserve">The amount of technical support expenses expressed per unit, i.e. technical support at [20.1]/Quantity [10].  Please use the formula provided. </t>
  </si>
  <si>
    <t>Commissions paid.  If more than one type is paid, insert additional columns.</t>
  </si>
  <si>
    <t xml:space="preserve">The amount of commissions paid expressed per unit, i.e. commissions paid at [21.1]/Quantity [10].  Please use the formula provided. </t>
  </si>
  <si>
    <t>Any other direct selling expenses incurred in relation to domestic sales [include additional columns as required].  See question B-5.</t>
  </si>
  <si>
    <t xml:space="preserve">Any other direct selling expenses incurred expressed per unit [show a separate column for each type of expense], i.e. other costs in [28.1]/Quantity [10].  Please  </t>
  </si>
  <si>
    <t>use the formula provided.</t>
  </si>
  <si>
    <r>
      <t xml:space="preserve">Actual production </t>
    </r>
    <r>
      <rPr>
        <sz val="10"/>
        <rFont val="Arial"/>
        <family val="2"/>
      </rPr>
      <t>of the production facility used to manufacture the goods subject to measures</t>
    </r>
    <r>
      <rPr>
        <b/>
        <sz val="10"/>
        <rFont val="Arial"/>
        <family val="2"/>
      </rPr>
      <t xml:space="preserve"> [B]</t>
    </r>
  </si>
  <si>
    <t xml:space="preserve">level of production that may reasonably be attained under normal operating conditions.  For example, </t>
  </si>
  <si>
    <t xml:space="preserve">not abnormally high; and a typical production mix.   </t>
  </si>
  <si>
    <t xml:space="preserve">assuming: normal levels of maintenance and repair; a number of shifts and hours of operation that is  </t>
  </si>
  <si>
    <t>The level of trade that you export like goods to in the relevant third country.</t>
  </si>
  <si>
    <t>Show net sales value to all customers in the relevant third country over the period</t>
  </si>
  <si>
    <t xml:space="preserve">Currency in which you have expressed data in column 'value of sales'. </t>
  </si>
  <si>
    <t>Typical payment terms with customer(s) in the relevant country, e.g. 60 days.</t>
  </si>
  <si>
    <t>Typical shipment terms to customers in the relevant third country, e.g. CIF, FOB, ex-factory, DDP.</t>
  </si>
  <si>
    <t xml:space="preserve">[3.1]  </t>
  </si>
  <si>
    <t xml:space="preserve">[3.2]  </t>
  </si>
  <si>
    <t xml:space="preserve">Notes:                 [1]  </t>
  </si>
  <si>
    <t xml:space="preserve">Notes:                    [1]  </t>
  </si>
  <si>
    <t xml:space="preserve">Notes:                   [1]  </t>
  </si>
  <si>
    <t>Notes:   [1.1]</t>
  </si>
  <si>
    <t>Notes:    [1.1]</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</si>
  <si>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</si>
  <si>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</si>
  <si>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</si>
  <si>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</si>
  <si>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</si>
  <si>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</si>
  <si>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</si>
  <si>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</si>
  <si>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</si>
  <si>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[1.2]  </t>
  </si>
  <si>
    <t xml:space="preserve">[1.2]    </t>
  </si>
  <si>
    <t>Manufacturing overhead cost</t>
  </si>
  <si>
    <t>Production quantity</t>
  </si>
  <si>
    <t>The quarter of the inquiry period.</t>
  </si>
  <si>
    <t>Total quarterly cost to make for the relevant MCC.  Please use the formula provided</t>
  </si>
  <si>
    <t>Quarterly cost of other costs for the relevant MCC.</t>
  </si>
  <si>
    <t>Quarterly cost of manufacturing overheads for the relevant MCC.</t>
  </si>
  <si>
    <t>Quarterly cost of direct labour for the relevant MCC.</t>
  </si>
  <si>
    <t>Quarterly cost of other materials for the relevant MCC (do not include indirect costs that are included in manufacturing overheads).</t>
  </si>
  <si>
    <t>Quarterly cost of each raw material for the relevant MCC (enter additional columns for different raw materials used).</t>
  </si>
  <si>
    <t>Quarterly production quantity of the MCC.  Specify the unit used, e.g. KG, MT.</t>
  </si>
  <si>
    <t xml:space="preserve">Notes:                       [1]  </t>
  </si>
  <si>
    <t>SG&amp;A account code, as per the chart of accounts.</t>
  </si>
  <si>
    <t>SG&amp;A account name in English, as per the chart of accounts.</t>
  </si>
  <si>
    <t>Expense amount for the SG&amp;A account in the most recent accounting period.</t>
  </si>
  <si>
    <t>Expense in inquiry period</t>
  </si>
  <si>
    <t xml:space="preserve">The model control code of each model sold on the domestic market.  The MCCs used should be the same as those </t>
  </si>
  <si>
    <t>reported in worksheet 'G-3 domestic CTM'.</t>
  </si>
  <si>
    <t>Total sales revenue of the period by MCC.  The total should reconcile to the total net invoice value in worksheet 'D-2 domestic sales'.</t>
  </si>
  <si>
    <t>Total sales quantity of the period by MCC.  The total should reconcile to the total quantity amount in worksheet 'D-2 domestic sales'.</t>
  </si>
  <si>
    <t>Unit SG&amp;A calculation.  Please use the formula provided.</t>
  </si>
  <si>
    <t>Difference between the inquiry period and financial year</t>
  </si>
  <si>
    <t>Total company sales revenue in the inquiry period</t>
  </si>
  <si>
    <t>Total direct selling expense over the inquiry period</t>
  </si>
  <si>
    <t xml:space="preserve">Is this expense related to a direct selling expense that has been reported in worksheets </t>
  </si>
  <si>
    <t>B-2 Australian sales' and/or 'D-2 domestic sales'?</t>
  </si>
  <si>
    <t>Expense amount for the SG&amp;A account in the inquiry period.</t>
  </si>
  <si>
    <t>Sales revenue over inquiry period</t>
  </si>
  <si>
    <t>Sales quantity over inquiry period</t>
  </si>
  <si>
    <t>Amount for the inquiry period</t>
  </si>
  <si>
    <t>Model control code.  Please use the formula provided</t>
  </si>
  <si>
    <t>Total quarterly cost to make for the relevant MCC.  Please use the formula provided.</t>
  </si>
  <si>
    <t>Quarterly unit cost to make of the relevant MCC.  Please use the formula provided.</t>
  </si>
  <si>
    <t>Quarterly cost of other materials for the relevant MCC (do not include indirect costs that are included in manufacturing overhead).</t>
  </si>
  <si>
    <t>COST TO MAKE - GOODS EXPORTED TO AUSTRALIA</t>
  </si>
  <si>
    <t xml:space="preserve">Notes:    [1] </t>
  </si>
  <si>
    <t>Identify the raw material.</t>
  </si>
  <si>
    <t>Quarterly cost of each raw material (enter additional columns for different raw materials used).</t>
  </si>
  <si>
    <t>Quarterly cost of other materials (do not include indirect costs that are included in manufacturing overhead).</t>
  </si>
  <si>
    <t>Quarterly cost of direct labour.</t>
  </si>
  <si>
    <t>Quarterly cost of manufacturing overheads.</t>
  </si>
  <si>
    <t>Quarterly cost of other costs.</t>
  </si>
  <si>
    <t>Total quarterly cost to make.  Please use the formula provided.</t>
  </si>
  <si>
    <t>Quarterly production quantity.  Specify the unit used, e.g. KG, MT.</t>
  </si>
  <si>
    <t>Quarterly unit cost to make.  Please use the formula provided.</t>
  </si>
  <si>
    <t>Does this supplier manufacture the raw material?</t>
  </si>
  <si>
    <t xml:space="preserve">Notes:           [1] </t>
  </si>
  <si>
    <t xml:space="preserve">[11] </t>
  </si>
  <si>
    <t xml:space="preserve">[12] </t>
  </si>
  <si>
    <t>Specify the type of material purchased.</t>
  </si>
  <si>
    <t>Description of the raw material.</t>
  </si>
  <si>
    <t>Specify the name of the organisation that supplies the raw material.</t>
  </si>
  <si>
    <t>Specify the country the goods were manufactured in.</t>
  </si>
  <si>
    <t>Manufacturer 
(if not the supplier)</t>
  </si>
  <si>
    <t>Quantity of the raw material supplied.</t>
  </si>
  <si>
    <t>Quantity</t>
  </si>
  <si>
    <t>Purchase value (excl. VAT)</t>
  </si>
  <si>
    <t>Unit price 
(excl. VAT)</t>
  </si>
  <si>
    <t>Purchase value of the raw material supplied (excluding VAT).</t>
  </si>
  <si>
    <t>Unit price of the raw material supplied (excluding VAT).</t>
  </si>
  <si>
    <t>Specify the currency used in [8] and [9].</t>
  </si>
  <si>
    <t>Specify the delivery terms of the raw material supply.</t>
  </si>
  <si>
    <t>If your company is required to pay for delivery of the raw material to your factory, enter the cost of the delivery.</t>
  </si>
  <si>
    <t>Upwards cost reconciliation</t>
  </si>
  <si>
    <t>Cost of sales/COGS over the inquiry period</t>
  </si>
  <si>
    <t xml:space="preserve">  - Goods subject to measures </t>
  </si>
  <si>
    <t>Cost to make the goods subject to measures</t>
  </si>
  <si>
    <t xml:space="preserve">  - Change in finished goods inventory</t>
  </si>
  <si>
    <t>Inquiry period</t>
  </si>
  <si>
    <t>MCC 
for costs</t>
  </si>
  <si>
    <t>Notes:</t>
  </si>
  <si>
    <t>Cost centre</t>
  </si>
  <si>
    <t>Gas raw material cost</t>
  </si>
  <si>
    <t xml:space="preserve">Quantity </t>
  </si>
  <si>
    <t>Exhibit</t>
  </si>
  <si>
    <t>E.g. G-4.1 SG&amp;A listing</t>
  </si>
  <si>
    <t xml:space="preserve">Port of export of the goods. A port code or location can be specified. </t>
  </si>
  <si>
    <t>Gas cost</t>
  </si>
  <si>
    <t xml:space="preserve">[3.1] </t>
  </si>
  <si>
    <t>[6.1]</t>
  </si>
  <si>
    <t xml:space="preserve">[6.1] </t>
  </si>
  <si>
    <t>Depreciation expense</t>
  </si>
  <si>
    <r>
      <t xml:space="preserve">COST TO MAKE - RAW MATERIALS </t>
    </r>
    <r>
      <rPr>
        <b/>
        <sz val="12"/>
        <color rgb="FFFF0000"/>
        <rFont val="Arial"/>
        <family val="2"/>
      </rPr>
      <t>(if relevant)</t>
    </r>
    <r>
      <rPr>
        <b/>
        <sz val="10"/>
        <color rgb="FFFF0000"/>
        <rFont val="Arial"/>
        <family val="2"/>
      </rPr>
      <t xml:space="preserve"> </t>
    </r>
  </si>
  <si>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</si>
  <si>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</si>
  <si>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</si>
  <si>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</si>
  <si>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</si>
  <si>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</si>
  <si>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B-2.2 source data for worksheet 'B-2 Australian sales'  </t>
  </si>
  <si>
    <t>Note:</t>
  </si>
  <si>
    <t>Complete the yellow cells only</t>
  </si>
  <si>
    <t>If the account code can be traced to a sub-account, provide the sub-account number.</t>
  </si>
  <si>
    <r>
      <rPr>
        <b/>
        <sz val="10"/>
        <rFont val="Arial"/>
        <family val="2"/>
      </rPr>
      <t>Column code</t>
    </r>
  </si>
  <si>
    <r>
      <rPr>
        <b/>
        <sz val="10"/>
        <rFont val="Arial"/>
        <family val="2"/>
      </rPr>
      <t>Source</t>
    </r>
  </si>
  <si>
    <r>
      <rPr>
        <b/>
        <sz val="10"/>
        <rFont val="Arial"/>
        <family val="2"/>
      </rPr>
      <t>Exhibit</t>
    </r>
  </si>
  <si>
    <t>MCC Category 2 (form)</t>
  </si>
  <si>
    <t>Unit of quantity (e.g. KG, tonnes)</t>
  </si>
  <si>
    <t>Invoiced discounts (if any)</t>
  </si>
  <si>
    <t>Off-invoice rebates (if any)</t>
  </si>
  <si>
    <t>Other charges (if any)</t>
  </si>
  <si>
    <t>Column title</t>
  </si>
  <si>
    <r>
      <t xml:space="preserve">Accounting code 
</t>
    </r>
    <r>
      <rPr>
        <b/>
        <sz val="8"/>
        <rFont val="Arial"/>
        <family val="2"/>
      </rPr>
      <t>(if applicable)</t>
    </r>
  </si>
  <si>
    <r>
      <rPr>
        <sz val="10"/>
        <color rgb="FF3366FF"/>
        <rFont val="Arial"/>
        <family val="2"/>
      </rPr>
      <t>*</t>
    </r>
    <r>
      <rPr>
        <sz val="10"/>
        <color theme="1"/>
        <rFont val="Arial"/>
        <family val="2"/>
      </rPr>
      <t xml:space="preserve"> account for variance as far as possible.</t>
    </r>
  </si>
  <si>
    <r>
      <t xml:space="preserve">  - Variance</t>
    </r>
    <r>
      <rPr>
        <sz val="10"/>
        <color rgb="FF3366FF"/>
        <rFont val="Arial"/>
        <family val="2"/>
      </rPr>
      <t>*</t>
    </r>
  </si>
  <si>
    <r>
      <t xml:space="preserve">  - Other products D </t>
    </r>
    <r>
      <rPr>
        <sz val="10"/>
        <color rgb="FF3366FF"/>
        <rFont val="Arial"/>
        <family val="2"/>
      </rPr>
      <t>[add new lines as required]</t>
    </r>
  </si>
  <si>
    <t>Populate the column 'exhibit' with a reference to the relevant exhibit (or attachment) where the information originates.</t>
  </si>
  <si>
    <t>Add additional rows if additional columns have been inserted into worksheet 'D-2 domestic sales'.</t>
  </si>
  <si>
    <t xml:space="preserve">[3.2] </t>
  </si>
  <si>
    <t>Report separately the gas cost that forms part of raw material cost at [3.1].</t>
  </si>
  <si>
    <t>[6.2]</t>
  </si>
  <si>
    <t>Report separately the depreciation expense that forms part of the manufacturing overhead cost at [6.1].</t>
  </si>
  <si>
    <t xml:space="preserve">[6.2] </t>
  </si>
  <si>
    <t>Exhibit G-3.2 source data for worksheet 'G-3 domestic CTM'</t>
  </si>
  <si>
    <t xml:space="preserve">Exhibit F-2.2 source data for worksheet 'F-2 third country sales'  </t>
  </si>
  <si>
    <t xml:space="preserve">Exhibit D-2.2 source data for worksheet 'D-2 domestic sales'  </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</si>
  <si>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</si>
  <si>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</si>
  <si>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r>
      <t xml:space="preserve">Narration 
</t>
    </r>
    <r>
      <rPr>
        <b/>
        <sz val="8"/>
        <rFont val="Arial"/>
        <family val="2"/>
      </rPr>
      <t>(if required)</t>
    </r>
  </si>
  <si>
    <t>At 'total amount for relevant account (inquiry period)', provide the total amount from the relevant account as recorded in the accounting system.</t>
  </si>
  <si>
    <t>Total amount of relevant account (inquiry period)</t>
  </si>
  <si>
    <t>Report separately the gas cost that forms part of raw material cost in [3.1].</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</si>
  <si>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</si>
  <si>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</si>
  <si>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</si>
  <si>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r>
      <t xml:space="preserve">  - Other products D </t>
    </r>
    <r>
      <rPr>
        <sz val="10"/>
        <color rgb="FF3366FF"/>
        <rFont val="Arial"/>
        <family val="2"/>
      </rPr>
      <t>(add new lines as required)</t>
    </r>
  </si>
  <si>
    <r>
      <t>Production capacity</t>
    </r>
    <r>
      <rPr>
        <b/>
        <sz val="10"/>
        <color rgb="FF3366FF"/>
        <rFont val="Arial"/>
        <family val="2"/>
      </rPr>
      <t>*</t>
    </r>
    <r>
      <rPr>
        <b/>
        <sz val="10"/>
        <rFont val="Arial"/>
        <family val="2"/>
      </rPr>
      <t xml:space="preserve"> </t>
    </r>
    <r>
      <rPr>
        <sz val="10"/>
        <rFont val="Arial"/>
        <family val="2"/>
      </rPr>
      <t>of the production facility used to manufacture the goods subject to measures</t>
    </r>
    <r>
      <rPr>
        <b/>
        <sz val="10"/>
        <rFont val="Arial"/>
        <family val="2"/>
      </rPr>
      <t xml:space="preserve"> [A]</t>
    </r>
  </si>
  <si>
    <r>
      <rPr>
        <sz val="10"/>
        <color rgb="FF3366FF"/>
        <rFont val="Arial"/>
        <family val="2"/>
      </rPr>
      <t>*</t>
    </r>
    <r>
      <rPr>
        <sz val="10"/>
        <rFont val="Arial"/>
      </rPr>
      <t xml:space="preserve"> Rather than showing a ‘name-plate’ optimal capacity it is more meaningful to show the maximum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</si>
</sst>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30"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theme="1"/>
      <name val="Arial"/>
      <family val="2"/>
    </font>
    <font>
      <sz val="8"/>
      <color rgb="FF0000FF"/>
      <name val="Arial"/>
      <family val="2"/>
    </font>
    <font>
      <b/>
      <sz val="8"/>
      <color indexed="48"/>
      <name val="Arial"/>
      <family val="2"/>
    </font>
    <font>
      <sz val="10"/>
      <color theme="1"/>
      <name val="Arial"/>
      <family val="2"/>
    </font>
    <font>
      <b/>
      <sz val="8"/>
      <name val="Arial"/>
      <family val="2"/>
    </font>
    <font>
      <b/>
      <sz val="8"/>
      <color rgb="FFFF0000"/>
      <name val="Arial"/>
      <family val="2"/>
    </font>
    <font>
      <b/>
      <sz val="14"/>
      <color rgb="FF3366FF"/>
      <name val="Arial"/>
      <family val="2"/>
    </font>
    <font>
      <b/>
      <sz val="12"/>
      <color rgb="FFFF0000"/>
      <name val="Arial"/>
      <family val="2"/>
    </font>
    <font>
      <b/>
      <sz val="8"/>
      <color rgb="FF000000"/>
      <name val="Arial"/>
      <family val="2"/>
    </font>
    <font>
      <sz val="8"/>
      <color rgb="FF000000"/>
      <name val="Arial"/>
      <family val="2"/>
    </font>
    <font>
      <b/>
      <sz val="10"/>
      <color rgb="FFFF0000"/>
      <name val="Arial"/>
      <family val="2"/>
    </font>
    <font>
      <i/>
      <sz val="10"/>
      <color rgb="FFFF0000"/>
      <name val="Arial"/>
      <family val="2"/>
    </font>
    <font>
      <b/>
      <sz val="10"/>
      <color rgb="FF000000"/>
      <name val="Arial"/>
      <family val="2"/>
    </font>
    <font>
      <sz val="10"/>
      <color rgb="FF000000"/>
      <name val="Arial"/>
      <family val="2"/>
    </font>
    <font>
      <b/>
      <sz val="8"/>
      <color theme="1"/>
      <name val="Arial"/>
      <family val="2"/>
    </font>
    <font>
      <sz val="8"/>
      <color theme="1"/>
      <name val="Arial"/>
      <family val="2"/>
    </font>
    <font>
      <sz val="10"/>
      <color rgb="FF3366FF"/>
      <name val="Arial"/>
      <family val="2"/>
    </font>
    <font>
      <sz val="14"/>
      <color theme="1"/>
      <name val="Arial"/>
      <family val="2"/>
    </font>
    <font>
      <b/>
      <sz val="10"/>
      <color rgb="FF3366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88">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8" fillId="0" borderId="0" xfId="3" applyFont="1"/>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2"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10" fillId="0" borderId="0" xfId="0" applyFont="1"/>
    <xf numFmtId="0" fontId="1" fillId="0" borderId="0" xfId="3" applyFont="1" applyAlignment="1">
      <alignment horizontal="right"/>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1" fillId="0" borderId="0" xfId="3" applyFont="1" applyBorder="1" applyAlignment="1">
      <alignment vertical="top" wrapText="1"/>
    </xf>
    <xf numFmtId="0" fontId="11" fillId="0" borderId="0" xfId="3" applyFont="1" applyFill="1" applyBorder="1" applyAlignment="1">
      <alignment vertical="top" wrapText="1"/>
    </xf>
    <xf numFmtId="0" fontId="12" fillId="0" borderId="0" xfId="0" applyFont="1" applyFill="1" applyAlignment="1">
      <alignment horizontal="center"/>
    </xf>
    <xf numFmtId="0" fontId="13" fillId="0" borderId="0" xfId="0" applyFont="1" applyAlignment="1">
      <alignment horizontal="center"/>
    </xf>
    <xf numFmtId="0" fontId="13" fillId="0" borderId="0" xfId="0" applyFont="1" applyFill="1" applyAlignment="1">
      <alignment horizontal="center"/>
    </xf>
    <xf numFmtId="0" fontId="17" fillId="0" borderId="0" xfId="0" applyFont="1" applyAlignment="1">
      <alignment horizontal="left"/>
    </xf>
    <xf numFmtId="0" fontId="0" fillId="0" borderId="0" xfId="1" applyNumberFormat="1" applyFont="1"/>
    <xf numFmtId="0" fontId="1" fillId="0" borderId="0" xfId="0" applyFont="1" applyFill="1" applyBorder="1" applyAlignment="1">
      <alignment horizontal="center" vertical="top" wrapText="1"/>
    </xf>
    <xf numFmtId="0" fontId="0" fillId="0" borderId="0" xfId="0" quotePrefix="1"/>
    <xf numFmtId="0" fontId="14" fillId="0" borderId="0" xfId="3" applyFont="1"/>
    <xf numFmtId="0" fontId="14" fillId="0" borderId="0" xfId="3" applyFont="1" applyFill="1"/>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0" xfId="0" applyFont="1" applyAlignment="1">
      <alignment vertical="top" wrapText="1"/>
    </xf>
    <xf numFmtId="0" fontId="10" fillId="0" borderId="0" xfId="0" applyFont="1" applyAlignment="1">
      <alignment horizontal="right"/>
    </xf>
    <xf numFmtId="0" fontId="10" fillId="0" borderId="0" xfId="0" applyFont="1" applyAlignment="1">
      <alignment horizontal="left"/>
    </xf>
    <xf numFmtId="0" fontId="22" fillId="0" borderId="0" xfId="0" applyFont="1"/>
    <xf numFmtId="0" fontId="10" fillId="0" borderId="0" xfId="0" applyFont="1" applyAlignment="1">
      <alignment vertical="top" wrapText="1"/>
    </xf>
    <xf numFmtId="0" fontId="23" fillId="0" borderId="31" xfId="0" applyFont="1" applyBorder="1" applyAlignment="1">
      <alignment horizontal="left" vertical="top" wrapText="1"/>
    </xf>
    <xf numFmtId="0" fontId="23" fillId="0" borderId="31" xfId="0" applyFont="1" applyBorder="1" applyAlignment="1">
      <alignment horizontal="left"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left" vertical="top" wrapText="1"/>
    </xf>
    <xf numFmtId="0" fontId="23" fillId="0" borderId="34" xfId="0" applyFont="1" applyBorder="1" applyAlignment="1">
      <alignment horizontal="left" vertical="center" wrapText="1"/>
    </xf>
    <xf numFmtId="0" fontId="23" fillId="0" borderId="1" xfId="0" applyFont="1" applyBorder="1" applyAlignment="1">
      <alignment horizontal="left" vertical="center" wrapText="1"/>
    </xf>
    <xf numFmtId="0" fontId="1" fillId="0" borderId="1" xfId="0" applyFont="1" applyBorder="1" applyAlignment="1">
      <alignment horizontal="left" vertical="center" wrapText="1"/>
    </xf>
    <xf numFmtId="0" fontId="24" fillId="0" borderId="1" xfId="0" applyFont="1" applyBorder="1" applyAlignment="1">
      <alignment horizontal="right" vertical="center" wrapText="1" indent="2"/>
    </xf>
    <xf numFmtId="0" fontId="24" fillId="0" borderId="1" xfId="0" applyFont="1" applyBorder="1" applyAlignment="1">
      <alignment horizontal="left" vertical="center" wrapText="1"/>
    </xf>
    <xf numFmtId="0" fontId="22" fillId="0" borderId="1" xfId="0" applyFont="1" applyBorder="1" applyAlignment="1">
      <alignment horizontal="left" vertical="center" wrapText="1"/>
    </xf>
    <xf numFmtId="0" fontId="5" fillId="0" borderId="1" xfId="0" applyFont="1" applyBorder="1" applyAlignment="1">
      <alignment horizontal="left" vertical="top" wrapText="1"/>
    </xf>
    <xf numFmtId="0" fontId="1" fillId="0" borderId="31" xfId="0" applyFont="1" applyBorder="1" applyAlignment="1">
      <alignment horizontal="left" vertical="center" wrapText="1"/>
    </xf>
    <xf numFmtId="0" fontId="25" fillId="0" borderId="0" xfId="3" applyFont="1"/>
    <xf numFmtId="0" fontId="26" fillId="4" borderId="0" xfId="3" applyFont="1" applyFill="1"/>
    <xf numFmtId="0" fontId="26" fillId="0" borderId="0" xfId="3" applyFont="1"/>
    <xf numFmtId="0" fontId="11" fillId="0" borderId="22" xfId="3" applyFont="1" applyFill="1" applyBorder="1"/>
    <xf numFmtId="0" fontId="11" fillId="0" borderId="3" xfId="3" applyFont="1" applyFill="1" applyBorder="1"/>
    <xf numFmtId="0" fontId="11" fillId="0" borderId="11" xfId="3" applyFont="1" applyFill="1" applyBorder="1"/>
    <xf numFmtId="0" fontId="14" fillId="0" borderId="7" xfId="3" applyFont="1" applyFill="1" applyBorder="1" applyAlignment="1">
      <alignment vertical="top"/>
    </xf>
    <xf numFmtId="43" fontId="14" fillId="4" borderId="21" xfId="1" applyFont="1" applyFill="1" applyBorder="1" applyAlignment="1">
      <alignment vertical="top"/>
    </xf>
    <xf numFmtId="43" fontId="14" fillId="3" borderId="20" xfId="1" applyFont="1" applyFill="1" applyBorder="1" applyAlignment="1">
      <alignment vertical="top"/>
    </xf>
    <xf numFmtId="43" fontId="14" fillId="4" borderId="16" xfId="1" applyFont="1" applyFill="1" applyBorder="1" applyAlignment="1">
      <alignment vertical="top"/>
    </xf>
    <xf numFmtId="43" fontId="14" fillId="4" borderId="7"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3" borderId="19" xfId="1" applyFont="1" applyFill="1" applyBorder="1" applyAlignment="1">
      <alignment vertical="top"/>
    </xf>
    <xf numFmtId="0" fontId="14" fillId="0" borderId="6" xfId="3" quotePrefix="1" applyFont="1" applyFill="1" applyBorder="1" applyAlignment="1">
      <alignment vertical="top"/>
    </xf>
    <xf numFmtId="43" fontId="14" fillId="0" borderId="15" xfId="1" applyFont="1" applyFill="1" applyBorder="1" applyAlignment="1">
      <alignment vertical="top"/>
    </xf>
    <xf numFmtId="0" fontId="14" fillId="0" borderId="19" xfId="3" applyFont="1" applyFill="1" applyBorder="1" applyAlignment="1">
      <alignment vertical="top"/>
    </xf>
    <xf numFmtId="43" fontId="14" fillId="4" borderId="0" xfId="1" applyFont="1" applyFill="1" applyBorder="1" applyAlignment="1">
      <alignment vertical="top"/>
    </xf>
    <xf numFmtId="43" fontId="14" fillId="3" borderId="2" xfId="1" applyFont="1" applyFill="1" applyBorder="1" applyAlignment="1">
      <alignment vertical="top"/>
    </xf>
    <xf numFmtId="0" fontId="14" fillId="0" borderId="4" xfId="3" applyFont="1" applyFill="1" applyBorder="1" applyAlignment="1">
      <alignment vertical="top"/>
    </xf>
    <xf numFmtId="43" fontId="14" fillId="4" borderId="8" xfId="1" applyFont="1" applyFill="1" applyBorder="1" applyAlignment="1">
      <alignment vertical="top"/>
    </xf>
    <xf numFmtId="43" fontId="14" fillId="0" borderId="9" xfId="1" applyFont="1" applyFill="1" applyBorder="1" applyAlignment="1">
      <alignment vertical="top"/>
    </xf>
    <xf numFmtId="43" fontId="14" fillId="0" borderId="18" xfId="1" applyFont="1" applyFill="1" applyBorder="1" applyAlignment="1">
      <alignment vertical="top"/>
    </xf>
    <xf numFmtId="43" fontId="14" fillId="0" borderId="8" xfId="1" applyFont="1" applyFill="1" applyBorder="1" applyAlignment="1">
      <alignment vertical="top"/>
    </xf>
    <xf numFmtId="43" fontId="14" fillId="0" borderId="13"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4" borderId="10" xfId="1" applyFont="1" applyFill="1" applyBorder="1" applyAlignment="1">
      <alignment vertical="top"/>
    </xf>
    <xf numFmtId="43" fontId="5" fillId="4" borderId="14" xfId="1" applyFont="1" applyFill="1" applyBorder="1" applyAlignment="1">
      <alignment vertical="top"/>
    </xf>
    <xf numFmtId="43" fontId="5" fillId="4" borderId="9" xfId="1" applyFont="1" applyFill="1" applyBorder="1" applyAlignment="1">
      <alignment vertical="top"/>
    </xf>
    <xf numFmtId="43" fontId="5" fillId="4"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4" borderId="10" xfId="1" applyFont="1" applyFill="1" applyBorder="1" applyAlignment="1">
      <alignment vertical="top"/>
    </xf>
    <xf numFmtId="43" fontId="14" fillId="4" borderId="17" xfId="1" applyFont="1" applyFill="1" applyBorder="1" applyAlignment="1">
      <alignment vertical="top"/>
    </xf>
    <xf numFmtId="43" fontId="14" fillId="4" borderId="9" xfId="1" applyFont="1" applyFill="1" applyBorder="1" applyAlignment="1">
      <alignment vertical="top"/>
    </xf>
    <xf numFmtId="43" fontId="14" fillId="4" borderId="18" xfId="1" applyFont="1" applyFill="1" applyBorder="1" applyAlignment="1">
      <alignment vertical="top"/>
    </xf>
    <xf numFmtId="43" fontId="14" fillId="4" borderId="27" xfId="1" applyFont="1" applyFill="1" applyBorder="1" applyAlignment="1">
      <alignment vertical="top"/>
    </xf>
    <xf numFmtId="43" fontId="14" fillId="4" borderId="2" xfId="1" applyFont="1" applyFill="1" applyBorder="1" applyAlignment="1">
      <alignment vertical="top"/>
    </xf>
    <xf numFmtId="0" fontId="14" fillId="0" borderId="24" xfId="3" applyFont="1" applyFill="1" applyBorder="1" applyAlignment="1">
      <alignment vertical="top"/>
    </xf>
    <xf numFmtId="43" fontId="14" fillId="0" borderId="4" xfId="1" applyFont="1" applyFill="1" applyBorder="1" applyAlignment="1">
      <alignment vertical="top"/>
    </xf>
    <xf numFmtId="0" fontId="14" fillId="4" borderId="8" xfId="3" applyFont="1" applyFill="1" applyBorder="1" applyAlignment="1">
      <alignment vertical="top"/>
    </xf>
    <xf numFmtId="0" fontId="14" fillId="0" borderId="30" xfId="3" quotePrefix="1" applyFont="1" applyFill="1" applyBorder="1" applyAlignment="1">
      <alignment vertical="top"/>
    </xf>
    <xf numFmtId="43" fontId="14" fillId="0" borderId="29" xfId="1" applyFont="1" applyFill="1" applyBorder="1" applyAlignment="1">
      <alignment vertical="top"/>
    </xf>
    <xf numFmtId="0" fontId="14" fillId="4" borderId="28" xfId="3" applyFont="1" applyFill="1" applyBorder="1" applyAlignment="1">
      <alignment vertical="top"/>
    </xf>
    <xf numFmtId="0" fontId="14" fillId="0" borderId="17" xfId="3" quotePrefix="1" applyFont="1" applyFill="1" applyBorder="1" applyAlignment="1">
      <alignment vertical="top"/>
    </xf>
    <xf numFmtId="43" fontId="14" fillId="4" borderId="5" xfId="1" applyFont="1" applyFill="1" applyBorder="1" applyAlignment="1">
      <alignment vertical="top"/>
    </xf>
    <xf numFmtId="0" fontId="14" fillId="4" borderId="10" xfId="3" applyFont="1" applyFill="1" applyBorder="1" applyAlignment="1">
      <alignment vertical="top"/>
    </xf>
    <xf numFmtId="43" fontId="5" fillId="4" borderId="5" xfId="1" applyFont="1" applyFill="1" applyBorder="1" applyAlignment="1">
      <alignment vertical="top"/>
    </xf>
    <xf numFmtId="0" fontId="14" fillId="0" borderId="18" xfId="3" quotePrefix="1" applyFont="1" applyFill="1" applyBorder="1" applyAlignment="1">
      <alignment vertical="top"/>
    </xf>
    <xf numFmtId="43" fontId="5" fillId="4" borderId="6" xfId="1" applyFont="1" applyFill="1" applyBorder="1" applyAlignment="1">
      <alignment vertical="top"/>
    </xf>
    <xf numFmtId="0" fontId="14" fillId="4" borderId="9" xfId="3" applyFont="1" applyFill="1" applyBorder="1" applyAlignment="1">
      <alignment vertical="top"/>
    </xf>
    <xf numFmtId="0" fontId="24" fillId="3"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4" fillId="3" borderId="1" xfId="0" applyFont="1" applyFill="1" applyBorder="1" applyAlignment="1">
      <alignment horizontal="right" vertical="center" wrapText="1" indent="2"/>
    </xf>
    <xf numFmtId="0" fontId="28" fillId="0" borderId="0" xfId="3" applyFont="1"/>
    <xf numFmtId="0" fontId="23" fillId="0" borderId="25" xfId="0" applyFont="1" applyBorder="1" applyAlignment="1">
      <alignment horizontal="center" vertical="center" wrapText="1"/>
    </xf>
    <xf numFmtId="0" fontId="11" fillId="0" borderId="20" xfId="3" applyFont="1" applyFill="1" applyBorder="1"/>
    <xf numFmtId="0" fontId="14" fillId="4" borderId="12" xfId="3" applyFont="1" applyFill="1" applyBorder="1" applyAlignment="1">
      <alignment vertical="top"/>
    </xf>
    <xf numFmtId="43" fontId="14" fillId="0" borderId="25" xfId="1" applyFont="1" applyFill="1" applyBorder="1" applyAlignment="1">
      <alignment vertical="top"/>
    </xf>
    <xf numFmtId="0" fontId="14" fillId="0" borderId="23" xfId="3" applyFont="1" applyFill="1" applyBorder="1" applyAlignment="1">
      <alignment vertical="top"/>
    </xf>
    <xf numFmtId="43" fontId="14" fillId="4" borderId="26" xfId="1" applyFont="1" applyFill="1" applyBorder="1" applyAlignment="1">
      <alignment vertical="top"/>
    </xf>
    <xf numFmtId="43" fontId="14" fillId="3" borderId="23" xfId="1" applyFont="1" applyFill="1" applyBorder="1" applyAlignment="1">
      <alignment vertical="top"/>
    </xf>
    <xf numFmtId="0" fontId="14" fillId="4" borderId="4" xfId="3" applyFont="1" applyFill="1" applyBorder="1" applyAlignment="1">
      <alignment vertical="top"/>
    </xf>
    <xf numFmtId="43" fontId="14" fillId="4" borderId="13" xfId="1" applyFont="1" applyFill="1" applyBorder="1" applyAlignment="1">
      <alignment vertical="top"/>
    </xf>
    <xf numFmtId="0" fontId="14" fillId="4" borderId="5" xfId="3"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4" borderId="15" xfId="1" applyFont="1" applyFill="1" applyBorder="1" applyAlignment="1">
      <alignment vertical="top"/>
    </xf>
    <xf numFmtId="43" fontId="14" fillId="3" borderId="27" xfId="1" applyFont="1" applyFill="1" applyBorder="1" applyAlignment="1">
      <alignment vertical="top"/>
    </xf>
    <xf numFmtId="0" fontId="14" fillId="4" borderId="6" xfId="3" applyFont="1" applyFill="1" applyBorder="1" applyAlignment="1">
      <alignment vertical="top"/>
    </xf>
    <xf numFmtId="43" fontId="14" fillId="4" borderId="12" xfId="1" applyFont="1" applyFill="1" applyBorder="1" applyAlignment="1">
      <alignment vertical="top"/>
    </xf>
    <xf numFmtId="0" fontId="14" fillId="4" borderId="7" xfId="3" applyFont="1" applyFill="1" applyBorder="1" applyAlignment="1">
      <alignment vertical="top"/>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colors>
    <mruColors>
      <color rgb="FFFFFF66"/>
      <color rgb="FF3366FF"/>
      <color rgb="FFCCFFCC"/>
      <color rgb="FFFFCCCC"/>
      <color rgb="FF0000FF"/>
      <color rgb="FF66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63500</xdr:rowOff>
    </xdr:from>
    <xdr:to>
      <xdr:col>8</xdr:col>
      <xdr:colOff>6350</xdr:colOff>
      <xdr:row>3</xdr:row>
      <xdr:rowOff>127000</xdr:rowOff>
    </xdr:to>
    <xdr:sp macro="" textlink="">
      <xdr:nvSpPr>
        <xdr:cNvPr id="2" name="TextBox 1"/>
        <xdr:cNvSpPr txBox="1"/>
      </xdr:nvSpPr>
      <xdr:spPr>
        <a:xfrm>
          <a:off x="4502150" y="63500"/>
          <a:ext cx="27940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CCC"/>
  </sheetPr>
  <dimension ref="A1:AU57"/>
  <sheetViews>
    <sheetView showZeros="0" tabSelected="1" zoomScaleNormal="100" workbookViewId="0"/>
  </sheetViews>
  <sheetFormatPr defaultRowHeight="12.5" x14ac:dyDescent="0.25"/>
  <cols>
    <col min="1" max="2" width="20.7265625" style="10" customWidth="1"/>
    <col min="3" max="14" width="10.7265625" customWidth="1"/>
    <col min="15" max="15" width="12.1796875" customWidth="1"/>
    <col min="16" max="16" width="14" customWidth="1"/>
    <col min="17" max="27" width="10.7265625" customWidth="1"/>
    <col min="28" max="28" width="11.26953125" bestFit="1" customWidth="1"/>
    <col min="29" max="29" width="13.453125" customWidth="1"/>
    <col min="30" max="30" width="10.7265625" customWidth="1"/>
    <col min="31" max="31" width="14.54296875" customWidth="1"/>
    <col min="32" max="32" width="16" customWidth="1"/>
    <col min="33" max="33" width="15.1796875" customWidth="1"/>
    <col min="34" max="43" width="10.7265625" customWidth="1"/>
    <col min="44" max="44" width="12.6328125" customWidth="1"/>
    <col min="45" max="45" width="12.26953125" customWidth="1"/>
    <col min="46" max="46" width="10.7265625" customWidth="1"/>
    <col min="47" max="47" width="14.54296875" customWidth="1"/>
  </cols>
  <sheetData>
    <row r="1" spans="1:47" s="2" customFormat="1" ht="18" x14ac:dyDescent="0.4">
      <c r="A1" s="6" t="s">
        <v>0</v>
      </c>
      <c r="B1" s="6"/>
    </row>
    <row r="2" spans="1:47" s="2" customFormat="1" ht="17.5" x14ac:dyDescent="0.35">
      <c r="A2" s="7"/>
      <c r="B2" s="7"/>
      <c r="C2" s="4"/>
      <c r="D2" s="4"/>
      <c r="E2" s="4"/>
      <c r="F2" s="4"/>
      <c r="G2" s="4"/>
      <c r="H2" s="4"/>
      <c r="J2" s="26"/>
      <c r="K2" s="27"/>
      <c r="L2" s="27"/>
      <c r="M2" s="27"/>
      <c r="N2" s="27"/>
      <c r="O2" s="27"/>
      <c r="P2" s="27"/>
      <c r="Q2" s="27"/>
    </row>
    <row r="3" spans="1:47" s="2" customFormat="1" ht="18" x14ac:dyDescent="0.4">
      <c r="A3" s="8" t="s">
        <v>157</v>
      </c>
      <c r="B3" s="8"/>
      <c r="J3" s="27"/>
      <c r="K3" s="27"/>
      <c r="L3" s="27"/>
      <c r="M3" s="27"/>
      <c r="N3" s="27"/>
      <c r="O3" s="27"/>
      <c r="P3" s="27"/>
      <c r="Q3" s="27"/>
    </row>
    <row r="4" spans="1:47" s="2" customFormat="1" ht="18" x14ac:dyDescent="0.4">
      <c r="A4" s="8"/>
      <c r="B4" s="8"/>
    </row>
    <row r="5" spans="1:47" s="23" customFormat="1" ht="43.5" customHeight="1" x14ac:dyDescent="0.25">
      <c r="A5" s="21" t="s">
        <v>43</v>
      </c>
      <c r="B5" s="21" t="s">
        <v>171</v>
      </c>
      <c r="C5" s="22" t="s">
        <v>44</v>
      </c>
      <c r="D5" s="22" t="s">
        <v>162</v>
      </c>
      <c r="E5" s="22" t="s">
        <v>163</v>
      </c>
      <c r="F5" s="22" t="s">
        <v>132</v>
      </c>
      <c r="G5" s="22" t="s">
        <v>45</v>
      </c>
      <c r="H5" s="22" t="s">
        <v>46</v>
      </c>
      <c r="I5" s="22" t="s">
        <v>47</v>
      </c>
      <c r="J5" s="22" t="s">
        <v>48</v>
      </c>
      <c r="K5" s="22" t="s">
        <v>63</v>
      </c>
      <c r="L5" s="22" t="s">
        <v>49</v>
      </c>
      <c r="M5" s="22" t="s">
        <v>50</v>
      </c>
      <c r="N5" s="22" t="s">
        <v>66</v>
      </c>
      <c r="O5" s="22" t="s">
        <v>180</v>
      </c>
      <c r="P5" s="5" t="s">
        <v>181</v>
      </c>
      <c r="Q5" s="22" t="s">
        <v>182</v>
      </c>
      <c r="R5" s="22" t="s">
        <v>51</v>
      </c>
      <c r="S5" s="22" t="s">
        <v>186</v>
      </c>
      <c r="T5" s="22" t="s">
        <v>185</v>
      </c>
      <c r="U5" s="22" t="s">
        <v>187</v>
      </c>
      <c r="V5" s="22" t="s">
        <v>53</v>
      </c>
      <c r="W5" s="22" t="s">
        <v>243</v>
      </c>
      <c r="X5" s="22" t="s">
        <v>54</v>
      </c>
      <c r="Y5" s="22" t="s">
        <v>192</v>
      </c>
      <c r="Z5" s="22" t="s">
        <v>55</v>
      </c>
      <c r="AA5" s="22" t="s">
        <v>193</v>
      </c>
      <c r="AB5" s="22" t="s">
        <v>240</v>
      </c>
      <c r="AC5" s="22" t="s">
        <v>241</v>
      </c>
      <c r="AD5" s="22" t="s">
        <v>52</v>
      </c>
      <c r="AE5" s="22" t="s">
        <v>242</v>
      </c>
      <c r="AF5" s="22" t="s">
        <v>194</v>
      </c>
      <c r="AG5" s="22" t="s">
        <v>170</v>
      </c>
      <c r="AH5" s="22" t="s">
        <v>197</v>
      </c>
      <c r="AI5" s="22" t="s">
        <v>198</v>
      </c>
      <c r="AJ5" s="22" t="s">
        <v>41</v>
      </c>
      <c r="AK5" s="22" t="s">
        <v>169</v>
      </c>
      <c r="AL5" s="22" t="s">
        <v>42</v>
      </c>
      <c r="AM5" s="22" t="s">
        <v>168</v>
      </c>
      <c r="AN5" s="22" t="s">
        <v>56</v>
      </c>
      <c r="AO5" s="22" t="s">
        <v>167</v>
      </c>
      <c r="AP5" s="22" t="s">
        <v>57</v>
      </c>
      <c r="AQ5" s="22" t="s">
        <v>166</v>
      </c>
      <c r="AR5" s="22" t="s">
        <v>199</v>
      </c>
      <c r="AS5" s="22" t="s">
        <v>200</v>
      </c>
      <c r="AT5" s="22" t="s">
        <v>165</v>
      </c>
      <c r="AU5" s="22" t="s">
        <v>164</v>
      </c>
    </row>
    <row r="6" spans="1:47" s="82" customFormat="1" ht="10.5" x14ac:dyDescent="0.25">
      <c r="A6" s="83" t="s">
        <v>25</v>
      </c>
      <c r="B6" s="83"/>
      <c r="C6" s="83" t="s">
        <v>26</v>
      </c>
      <c r="D6" s="83" t="s">
        <v>134</v>
      </c>
      <c r="E6" s="83" t="s">
        <v>134</v>
      </c>
      <c r="F6" s="83" t="s">
        <v>133</v>
      </c>
      <c r="G6" s="83" t="s">
        <v>27</v>
      </c>
      <c r="H6" s="83"/>
      <c r="I6" s="83"/>
      <c r="J6" s="83" t="s">
        <v>28</v>
      </c>
      <c r="K6" s="83" t="s">
        <v>29</v>
      </c>
      <c r="L6" s="83" t="s">
        <v>30</v>
      </c>
      <c r="M6" s="83" t="s">
        <v>31</v>
      </c>
      <c r="N6" s="83" t="s">
        <v>32</v>
      </c>
      <c r="O6" s="83" t="s">
        <v>33</v>
      </c>
      <c r="P6" s="83"/>
      <c r="Q6" s="83" t="s">
        <v>34</v>
      </c>
      <c r="R6" s="83" t="s">
        <v>35</v>
      </c>
      <c r="S6" s="83" t="s">
        <v>36</v>
      </c>
      <c r="T6" s="83" t="s">
        <v>37</v>
      </c>
      <c r="U6" s="83" t="s">
        <v>38</v>
      </c>
      <c r="V6" s="83" t="s">
        <v>67</v>
      </c>
      <c r="W6" s="83" t="s">
        <v>236</v>
      </c>
      <c r="X6" s="83" t="s">
        <v>64</v>
      </c>
      <c r="Y6" s="83" t="s">
        <v>237</v>
      </c>
      <c r="Z6" s="83" t="s">
        <v>75</v>
      </c>
      <c r="AA6" s="83" t="s">
        <v>238</v>
      </c>
      <c r="AB6" s="83" t="s">
        <v>76</v>
      </c>
      <c r="AC6" s="83" t="s">
        <v>239</v>
      </c>
      <c r="AD6" s="83" t="s">
        <v>39</v>
      </c>
      <c r="AE6" s="83" t="s">
        <v>81</v>
      </c>
      <c r="AF6" s="83" t="s">
        <v>244</v>
      </c>
      <c r="AG6" s="84" t="s">
        <v>78</v>
      </c>
      <c r="AH6" s="83" t="s">
        <v>195</v>
      </c>
      <c r="AI6" s="83" t="s">
        <v>196</v>
      </c>
      <c r="AJ6" s="83" t="s">
        <v>70</v>
      </c>
      <c r="AK6" s="83" t="s">
        <v>245</v>
      </c>
      <c r="AL6" s="83" t="s">
        <v>69</v>
      </c>
      <c r="AM6" s="83" t="s">
        <v>246</v>
      </c>
      <c r="AN6" s="83" t="s">
        <v>74</v>
      </c>
      <c r="AO6" s="83" t="s">
        <v>247</v>
      </c>
      <c r="AP6" s="83" t="s">
        <v>73</v>
      </c>
      <c r="AQ6" s="83" t="s">
        <v>248</v>
      </c>
      <c r="AR6" s="83" t="s">
        <v>72</v>
      </c>
      <c r="AS6" s="83" t="s">
        <v>249</v>
      </c>
      <c r="AT6" s="83" t="s">
        <v>71</v>
      </c>
      <c r="AU6" s="83" t="s">
        <v>250</v>
      </c>
    </row>
    <row r="7" spans="1:47" ht="13" x14ac:dyDescent="0.3">
      <c r="A7" s="9"/>
      <c r="B7" s="9"/>
      <c r="F7" t="str">
        <f>CONCATENATE(D7,"-",E7)</f>
        <v>-</v>
      </c>
      <c r="I7" s="24"/>
      <c r="J7" s="24"/>
      <c r="K7" s="25">
        <f>VALUE(ROUNDUP(MONTH(J7)/12*4,0)*3&amp;"/"&amp;YEAR(J7))</f>
        <v>61</v>
      </c>
      <c r="N7" s="31"/>
      <c r="O7" s="30"/>
      <c r="P7" s="30"/>
      <c r="R7" s="29"/>
      <c r="S7" s="29"/>
      <c r="T7" s="29"/>
      <c r="U7" s="29"/>
      <c r="V7" s="29">
        <f>R7-S7-T7+U7</f>
        <v>0</v>
      </c>
      <c r="W7" s="29" t="e">
        <f>V7/O7</f>
        <v>#DIV/0!</v>
      </c>
      <c r="X7" s="29"/>
      <c r="Y7" s="29" t="e">
        <f>X7/O7</f>
        <v>#DIV/0!</v>
      </c>
      <c r="Z7" s="29"/>
      <c r="AA7" s="29" t="e">
        <f>Z7/O7</f>
        <v>#DIV/0!</v>
      </c>
      <c r="AB7" s="29">
        <f>V7-X7-Z7</f>
        <v>0</v>
      </c>
      <c r="AC7" s="29" t="e">
        <f>AB7/O7</f>
        <v>#DIV/0!</v>
      </c>
      <c r="AD7" s="29"/>
      <c r="AE7" s="29"/>
      <c r="AF7" s="29" t="e">
        <f>AE7/O7</f>
        <v>#DIV/0!</v>
      </c>
      <c r="AG7" s="29"/>
      <c r="AH7" s="29"/>
      <c r="AI7" s="29" t="e">
        <f>AH7/O7</f>
        <v>#DIV/0!</v>
      </c>
      <c r="AJ7" s="29"/>
      <c r="AK7" s="29" t="e">
        <f>AJ7/O7</f>
        <v>#DIV/0!</v>
      </c>
      <c r="AL7" s="29"/>
      <c r="AM7" s="29" t="e">
        <f>AL7/O7</f>
        <v>#DIV/0!</v>
      </c>
      <c r="AN7" s="29"/>
      <c r="AO7" s="29" t="e">
        <f>AN7/O7</f>
        <v>#DIV/0!</v>
      </c>
      <c r="AP7" s="29"/>
      <c r="AQ7" s="29" t="e">
        <f>AP7/O7</f>
        <v>#DIV/0!</v>
      </c>
      <c r="AR7" s="29"/>
      <c r="AS7" s="29" t="e">
        <f>AR7/O7</f>
        <v>#DIV/0!</v>
      </c>
      <c r="AT7" s="29"/>
      <c r="AU7" s="29" t="e">
        <f>AT7/O7</f>
        <v>#DIV/0!</v>
      </c>
    </row>
    <row r="8" spans="1:47" ht="13" x14ac:dyDescent="0.3">
      <c r="A8" s="9"/>
      <c r="B8" s="9"/>
      <c r="I8" s="24"/>
      <c r="J8" s="24"/>
      <c r="K8" s="25"/>
      <c r="N8" s="31"/>
      <c r="O8" s="30"/>
      <c r="P8" s="30"/>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row>
    <row r="9" spans="1:47" ht="13" x14ac:dyDescent="0.3">
      <c r="A9" s="9"/>
      <c r="B9" s="9"/>
      <c r="I9" s="24"/>
      <c r="J9" s="24"/>
      <c r="K9" s="25"/>
      <c r="N9" s="31"/>
      <c r="O9" s="30"/>
      <c r="P9" s="30"/>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row>
    <row r="10" spans="1:47" ht="13" x14ac:dyDescent="0.3">
      <c r="A10" s="9"/>
      <c r="B10" s="9"/>
    </row>
    <row r="11" spans="1:47" x14ac:dyDescent="0.25">
      <c r="A11" s="11" t="s">
        <v>298</v>
      </c>
      <c r="B11" s="13" t="s">
        <v>172</v>
      </c>
      <c r="D11" s="13"/>
      <c r="E11" s="13"/>
      <c r="F11" s="12"/>
    </row>
    <row r="12" spans="1:47" x14ac:dyDescent="0.25">
      <c r="A12" s="11"/>
      <c r="B12" s="13" t="s">
        <v>389</v>
      </c>
      <c r="D12" s="13"/>
      <c r="E12" s="13"/>
      <c r="F12" s="12"/>
    </row>
    <row r="13" spans="1:47" s="18" customFormat="1" x14ac:dyDescent="0.25">
      <c r="A13" s="16" t="s">
        <v>2</v>
      </c>
      <c r="B13" s="17" t="s">
        <v>93</v>
      </c>
      <c r="D13" s="17"/>
      <c r="E13" s="17"/>
      <c r="F13" s="20"/>
    </row>
    <row r="14" spans="1:47" s="18" customFormat="1" x14ac:dyDescent="0.25">
      <c r="A14" s="11" t="s">
        <v>296</v>
      </c>
      <c r="B14" s="13" t="s">
        <v>175</v>
      </c>
      <c r="D14" s="17"/>
      <c r="E14" s="17"/>
      <c r="F14" s="20"/>
    </row>
    <row r="15" spans="1:47" s="18" customFormat="1" x14ac:dyDescent="0.25">
      <c r="A15" s="11" t="s">
        <v>297</v>
      </c>
      <c r="B15" s="13" t="s">
        <v>174</v>
      </c>
      <c r="D15" s="17"/>
      <c r="E15" s="17"/>
      <c r="F15" s="20"/>
    </row>
    <row r="16" spans="1:47" s="18" customFormat="1" x14ac:dyDescent="0.25">
      <c r="A16" s="16" t="s">
        <v>4</v>
      </c>
      <c r="B16" s="17" t="s">
        <v>17</v>
      </c>
      <c r="D16" s="17"/>
      <c r="E16" s="17"/>
      <c r="F16" s="20"/>
    </row>
    <row r="17" spans="1:6" s="18" customFormat="1" x14ac:dyDescent="0.25">
      <c r="A17" s="16" t="s">
        <v>5</v>
      </c>
      <c r="B17" s="17" t="s">
        <v>18</v>
      </c>
      <c r="D17" s="17"/>
      <c r="E17" s="17"/>
      <c r="F17" s="20"/>
    </row>
    <row r="18" spans="1:6" s="18" customFormat="1" x14ac:dyDescent="0.25">
      <c r="A18" s="16" t="s">
        <v>6</v>
      </c>
      <c r="B18" s="17" t="s">
        <v>173</v>
      </c>
      <c r="D18" s="17"/>
      <c r="E18" s="17"/>
      <c r="F18" s="20"/>
    </row>
    <row r="19" spans="1:6" s="18" customFormat="1" x14ac:dyDescent="0.25">
      <c r="A19" s="16" t="s">
        <v>7</v>
      </c>
      <c r="B19" s="17" t="s">
        <v>176</v>
      </c>
      <c r="D19" s="17"/>
      <c r="E19" s="17"/>
      <c r="F19" s="20"/>
    </row>
    <row r="20" spans="1:6" s="18" customFormat="1" x14ac:dyDescent="0.25">
      <c r="A20" s="16" t="s">
        <v>8</v>
      </c>
      <c r="B20" s="17" t="s">
        <v>177</v>
      </c>
      <c r="D20" s="17"/>
      <c r="E20" s="17"/>
    </row>
    <row r="21" spans="1:6" s="18" customFormat="1" x14ac:dyDescent="0.25">
      <c r="A21" s="16" t="s">
        <v>9</v>
      </c>
      <c r="B21" s="17" t="s">
        <v>178</v>
      </c>
      <c r="D21" s="17"/>
      <c r="E21" s="17"/>
    </row>
    <row r="22" spans="1:6" s="18" customFormat="1" x14ac:dyDescent="0.25">
      <c r="A22" s="16" t="s">
        <v>10</v>
      </c>
      <c r="B22" s="17" t="s">
        <v>179</v>
      </c>
      <c r="D22" s="17"/>
      <c r="E22" s="17"/>
    </row>
    <row r="23" spans="1:6" s="18" customFormat="1" x14ac:dyDescent="0.25">
      <c r="A23" s="16" t="s">
        <v>11</v>
      </c>
      <c r="B23" s="17" t="s">
        <v>19</v>
      </c>
      <c r="D23" s="17"/>
      <c r="E23" s="17"/>
    </row>
    <row r="24" spans="1:6" s="18" customFormat="1" x14ac:dyDescent="0.25">
      <c r="A24" s="16" t="s">
        <v>12</v>
      </c>
      <c r="B24" s="17" t="s">
        <v>183</v>
      </c>
      <c r="D24" s="17"/>
      <c r="E24" s="17"/>
    </row>
    <row r="25" spans="1:6" s="18" customFormat="1" x14ac:dyDescent="0.25">
      <c r="A25" s="16" t="s">
        <v>13</v>
      </c>
      <c r="B25" s="17" t="s">
        <v>184</v>
      </c>
      <c r="D25" s="17"/>
      <c r="E25" s="17"/>
    </row>
    <row r="26" spans="1:6" s="18" customFormat="1" x14ac:dyDescent="0.25">
      <c r="A26" s="16" t="s">
        <v>14</v>
      </c>
      <c r="B26" s="17" t="s">
        <v>139</v>
      </c>
      <c r="D26" s="17"/>
      <c r="E26" s="17"/>
    </row>
    <row r="27" spans="1:6" s="18" customFormat="1" x14ac:dyDescent="0.25">
      <c r="A27" s="16" t="s">
        <v>15</v>
      </c>
      <c r="B27" s="17" t="s">
        <v>270</v>
      </c>
      <c r="D27" s="17"/>
      <c r="E27" s="17"/>
    </row>
    <row r="28" spans="1:6" s="18" customFormat="1" x14ac:dyDescent="0.25">
      <c r="A28" s="16" t="s">
        <v>68</v>
      </c>
      <c r="B28" s="17" t="s">
        <v>188</v>
      </c>
      <c r="D28" s="17"/>
      <c r="E28" s="17"/>
    </row>
    <row r="29" spans="1:6" s="18" customFormat="1" x14ac:dyDescent="0.25">
      <c r="A29" s="16" t="s">
        <v>227</v>
      </c>
      <c r="B29" s="17" t="s">
        <v>189</v>
      </c>
      <c r="D29" s="17"/>
      <c r="E29" s="17"/>
    </row>
    <row r="30" spans="1:6" s="18" customFormat="1" x14ac:dyDescent="0.25">
      <c r="A30" s="16" t="s">
        <v>82</v>
      </c>
      <c r="B30" s="17" t="s">
        <v>191</v>
      </c>
      <c r="D30" s="17"/>
      <c r="E30" s="17"/>
    </row>
    <row r="31" spans="1:6" s="18" customFormat="1" x14ac:dyDescent="0.25">
      <c r="A31" s="16" t="s">
        <v>225</v>
      </c>
      <c r="B31" s="17" t="s">
        <v>226</v>
      </c>
      <c r="D31" s="17"/>
      <c r="E31" s="17"/>
    </row>
    <row r="32" spans="1:6" s="18" customFormat="1" x14ac:dyDescent="0.25">
      <c r="A32" s="16" t="s">
        <v>83</v>
      </c>
      <c r="B32" s="17" t="s">
        <v>190</v>
      </c>
      <c r="D32" s="17"/>
      <c r="E32" s="17"/>
    </row>
    <row r="33" spans="1:5" s="18" customFormat="1" x14ac:dyDescent="0.25">
      <c r="A33" s="16" t="s">
        <v>223</v>
      </c>
      <c r="B33" s="17" t="s">
        <v>224</v>
      </c>
      <c r="D33" s="17"/>
      <c r="E33" s="17"/>
    </row>
    <row r="34" spans="1:5" s="18" customFormat="1" x14ac:dyDescent="0.25">
      <c r="A34" s="16" t="s">
        <v>84</v>
      </c>
      <c r="B34" s="17" t="s">
        <v>221</v>
      </c>
      <c r="D34" s="17"/>
      <c r="E34" s="17"/>
    </row>
    <row r="35" spans="1:5" s="18" customFormat="1" x14ac:dyDescent="0.25">
      <c r="A35" s="16" t="s">
        <v>222</v>
      </c>
      <c r="B35" s="17" t="s">
        <v>220</v>
      </c>
      <c r="D35" s="17"/>
      <c r="E35" s="17"/>
    </row>
    <row r="36" spans="1:5" s="18" customFormat="1" x14ac:dyDescent="0.25">
      <c r="A36" s="16" t="s">
        <v>16</v>
      </c>
      <c r="B36" s="17" t="s">
        <v>94</v>
      </c>
      <c r="D36" s="17"/>
      <c r="E36" s="17"/>
    </row>
    <row r="37" spans="1:5" s="18" customFormat="1" x14ac:dyDescent="0.25">
      <c r="A37" s="16" t="s">
        <v>85</v>
      </c>
      <c r="B37" s="17" t="s">
        <v>228</v>
      </c>
      <c r="D37" s="17"/>
      <c r="E37" s="17"/>
    </row>
    <row r="38" spans="1:5" x14ac:dyDescent="0.25">
      <c r="A38" s="16" t="s">
        <v>218</v>
      </c>
      <c r="B38" s="17" t="s">
        <v>229</v>
      </c>
      <c r="D38" s="17"/>
      <c r="E38" s="17"/>
    </row>
    <row r="39" spans="1:5" x14ac:dyDescent="0.25">
      <c r="A39" s="16" t="s">
        <v>80</v>
      </c>
      <c r="B39" s="17" t="s">
        <v>219</v>
      </c>
      <c r="D39" s="17"/>
      <c r="E39" s="17"/>
    </row>
    <row r="40" spans="1:5" s="18" customFormat="1" x14ac:dyDescent="0.25">
      <c r="A40" s="16" t="s">
        <v>201</v>
      </c>
      <c r="B40" s="13" t="s">
        <v>203</v>
      </c>
      <c r="D40" s="13"/>
      <c r="E40" s="13"/>
    </row>
    <row r="41" spans="1:5" x14ac:dyDescent="0.25">
      <c r="A41" s="16" t="s">
        <v>202</v>
      </c>
      <c r="B41" s="17" t="s">
        <v>209</v>
      </c>
      <c r="D41" s="17"/>
      <c r="E41" s="17"/>
    </row>
    <row r="42" spans="1:5" x14ac:dyDescent="0.25">
      <c r="A42" s="16" t="s">
        <v>86</v>
      </c>
      <c r="B42" s="13" t="s">
        <v>204</v>
      </c>
      <c r="D42" s="13"/>
      <c r="E42" s="13"/>
    </row>
    <row r="43" spans="1:5" x14ac:dyDescent="0.25">
      <c r="A43" s="16" t="s">
        <v>205</v>
      </c>
      <c r="B43" s="17" t="s">
        <v>208</v>
      </c>
      <c r="D43" s="17"/>
      <c r="E43" s="17"/>
    </row>
    <row r="44" spans="1:5" x14ac:dyDescent="0.25">
      <c r="A44" s="16" t="s">
        <v>87</v>
      </c>
      <c r="B44" s="13" t="s">
        <v>230</v>
      </c>
      <c r="D44" s="13"/>
      <c r="E44" s="13"/>
    </row>
    <row r="45" spans="1:5" x14ac:dyDescent="0.25">
      <c r="A45" s="16"/>
      <c r="B45" s="13" t="s">
        <v>231</v>
      </c>
      <c r="D45" s="13"/>
      <c r="E45" s="13"/>
    </row>
    <row r="46" spans="1:5" x14ac:dyDescent="0.25">
      <c r="A46" s="16" t="s">
        <v>206</v>
      </c>
      <c r="B46" s="17" t="s">
        <v>207</v>
      </c>
      <c r="D46" s="17"/>
      <c r="E46" s="17"/>
    </row>
    <row r="47" spans="1:5" x14ac:dyDescent="0.25">
      <c r="A47" s="16" t="s">
        <v>88</v>
      </c>
      <c r="B47" s="13" t="s">
        <v>211</v>
      </c>
      <c r="D47" s="13"/>
      <c r="E47" s="13"/>
    </row>
    <row r="48" spans="1:5" x14ac:dyDescent="0.25">
      <c r="A48" s="16" t="s">
        <v>210</v>
      </c>
      <c r="B48" s="17" t="s">
        <v>212</v>
      </c>
      <c r="D48" s="17"/>
      <c r="E48" s="17"/>
    </row>
    <row r="49" spans="1:5" x14ac:dyDescent="0.25">
      <c r="A49" s="16" t="s">
        <v>89</v>
      </c>
      <c r="B49" s="13" t="s">
        <v>20</v>
      </c>
      <c r="D49" s="13"/>
      <c r="E49" s="13"/>
    </row>
    <row r="50" spans="1:5" x14ac:dyDescent="0.25">
      <c r="A50" s="16" t="s">
        <v>213</v>
      </c>
      <c r="B50" s="17" t="s">
        <v>214</v>
      </c>
      <c r="D50" s="17"/>
      <c r="E50" s="17"/>
    </row>
    <row r="51" spans="1:5" x14ac:dyDescent="0.25">
      <c r="A51" s="16" t="s">
        <v>90</v>
      </c>
      <c r="B51" s="13" t="s">
        <v>215</v>
      </c>
      <c r="D51" s="13"/>
      <c r="E51" s="13"/>
    </row>
    <row r="52" spans="1:5" x14ac:dyDescent="0.25">
      <c r="A52" s="16"/>
      <c r="B52" s="13" t="s">
        <v>21</v>
      </c>
      <c r="D52" s="13"/>
      <c r="E52" s="13"/>
    </row>
    <row r="53" spans="1:5" x14ac:dyDescent="0.25">
      <c r="A53" s="16" t="s">
        <v>216</v>
      </c>
      <c r="B53" s="17" t="s">
        <v>232</v>
      </c>
      <c r="D53" s="17"/>
      <c r="E53" s="17"/>
    </row>
    <row r="54" spans="1:5" x14ac:dyDescent="0.25">
      <c r="A54" s="16" t="s">
        <v>91</v>
      </c>
      <c r="B54" s="13" t="s">
        <v>233</v>
      </c>
      <c r="D54" s="13"/>
      <c r="E54" s="13"/>
    </row>
    <row r="55" spans="1:5" x14ac:dyDescent="0.25">
      <c r="A55" s="16" t="s">
        <v>217</v>
      </c>
      <c r="B55" s="17" t="s">
        <v>234</v>
      </c>
      <c r="D55" s="17"/>
      <c r="E55" s="17"/>
    </row>
    <row r="56" spans="1:5" x14ac:dyDescent="0.25">
      <c r="A56" s="11"/>
      <c r="B56" s="13" t="s">
        <v>235</v>
      </c>
    </row>
    <row r="57" spans="1:5" x14ac:dyDescent="0.25">
      <c r="A57" s="28"/>
      <c r="B57"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H23"/>
  <sheetViews>
    <sheetView workbookViewId="0"/>
  </sheetViews>
  <sheetFormatPr defaultRowHeight="12.5" x14ac:dyDescent="0.25"/>
  <cols>
    <col min="1" max="1" width="9" customWidth="1"/>
    <col min="2" max="2" width="26" customWidth="1"/>
    <col min="3" max="3" width="17.90625" customWidth="1"/>
    <col min="4" max="4" width="17.7265625" customWidth="1"/>
    <col min="5" max="5" width="22.453125" customWidth="1"/>
    <col min="6" max="6" width="15.54296875" customWidth="1"/>
    <col min="7" max="7" width="22.6328125" customWidth="1"/>
    <col min="8" max="8" width="34.26953125" customWidth="1"/>
  </cols>
  <sheetData>
    <row r="1" spans="1:8" ht="18" x14ac:dyDescent="0.4">
      <c r="A1" s="6" t="s">
        <v>0</v>
      </c>
    </row>
    <row r="2" spans="1:8" ht="17.5" x14ac:dyDescent="0.35">
      <c r="A2" s="2"/>
    </row>
    <row r="3" spans="1:8" ht="18" x14ac:dyDescent="0.4">
      <c r="A3" s="8" t="s">
        <v>426</v>
      </c>
    </row>
    <row r="4" spans="1:8" ht="17.5" x14ac:dyDescent="0.35">
      <c r="A4" s="2"/>
    </row>
    <row r="5" spans="1:8" ht="12.5" customHeight="1" x14ac:dyDescent="0.25">
      <c r="A5" s="103" t="s">
        <v>406</v>
      </c>
      <c r="B5" s="114" t="s">
        <v>414</v>
      </c>
      <c r="C5" s="104" t="s">
        <v>407</v>
      </c>
      <c r="D5" s="171"/>
      <c r="E5" s="171"/>
      <c r="F5" s="171"/>
      <c r="G5" s="171"/>
      <c r="H5" s="105"/>
    </row>
    <row r="6" spans="1:8" ht="39" x14ac:dyDescent="0.25">
      <c r="A6" s="107"/>
      <c r="B6" s="107"/>
      <c r="C6" s="108" t="s">
        <v>408</v>
      </c>
      <c r="D6" s="109" t="s">
        <v>109</v>
      </c>
      <c r="E6" s="109" t="s">
        <v>111</v>
      </c>
      <c r="F6" s="109" t="s">
        <v>384</v>
      </c>
      <c r="G6" s="109" t="s">
        <v>433</v>
      </c>
      <c r="H6" s="109" t="s">
        <v>431</v>
      </c>
    </row>
    <row r="7" spans="1:8" ht="13" x14ac:dyDescent="0.25">
      <c r="A7" s="110" t="s">
        <v>134</v>
      </c>
      <c r="B7" s="111" t="s">
        <v>137</v>
      </c>
      <c r="C7" s="111"/>
      <c r="D7" s="111"/>
      <c r="E7" s="111"/>
      <c r="F7" s="111"/>
      <c r="G7" s="111"/>
      <c r="H7" s="112"/>
    </row>
    <row r="8" spans="1:8" ht="13" x14ac:dyDescent="0.25">
      <c r="A8" s="110" t="s">
        <v>133</v>
      </c>
      <c r="B8" s="111" t="s">
        <v>390</v>
      </c>
      <c r="C8" s="111"/>
      <c r="D8" s="111"/>
      <c r="E8" s="111"/>
      <c r="F8" s="111"/>
      <c r="G8" s="111"/>
      <c r="H8" s="112"/>
    </row>
    <row r="9" spans="1:8" ht="13" x14ac:dyDescent="0.25">
      <c r="A9" s="110" t="s">
        <v>27</v>
      </c>
      <c r="B9" s="111" t="s">
        <v>114</v>
      </c>
      <c r="C9" s="111"/>
      <c r="D9" s="111"/>
      <c r="E9" s="111"/>
      <c r="F9" s="111"/>
      <c r="G9" s="111"/>
      <c r="H9" s="112"/>
    </row>
    <row r="10" spans="1:8" ht="13" x14ac:dyDescent="0.25">
      <c r="A10" s="110" t="s">
        <v>28</v>
      </c>
      <c r="B10" s="111" t="s">
        <v>138</v>
      </c>
      <c r="C10" s="111"/>
      <c r="D10" s="111"/>
      <c r="E10" s="111"/>
      <c r="F10" s="111"/>
      <c r="G10" s="111"/>
      <c r="H10" s="112"/>
    </row>
    <row r="11" spans="1:8" ht="13" x14ac:dyDescent="0.25">
      <c r="A11" s="110" t="s">
        <v>392</v>
      </c>
      <c r="B11" s="111" t="s">
        <v>314</v>
      </c>
      <c r="C11" s="111"/>
      <c r="D11" s="111"/>
      <c r="E11" s="111"/>
      <c r="F11" s="111"/>
      <c r="G11" s="111"/>
      <c r="H11" s="112"/>
    </row>
    <row r="12" spans="1:8" ht="13" x14ac:dyDescent="0.25">
      <c r="A12" s="110" t="s">
        <v>423</v>
      </c>
      <c r="B12" s="111" t="s">
        <v>394</v>
      </c>
      <c r="C12" s="111"/>
      <c r="D12" s="111"/>
      <c r="E12" s="111"/>
      <c r="F12" s="111"/>
      <c r="G12" s="111"/>
      <c r="H12" s="112"/>
    </row>
    <row r="13" spans="1:8" ht="13" x14ac:dyDescent="0.25">
      <c r="A13" s="110" t="s">
        <v>30</v>
      </c>
      <c r="B13" s="111" t="s">
        <v>58</v>
      </c>
      <c r="C13" s="111"/>
      <c r="D13" s="111"/>
      <c r="E13" s="111"/>
      <c r="F13" s="111"/>
      <c r="G13" s="111"/>
      <c r="H13" s="112"/>
    </row>
    <row r="14" spans="1:8" ht="13" x14ac:dyDescent="0.25">
      <c r="A14" s="110" t="s">
        <v>32</v>
      </c>
      <c r="B14" s="111" t="s">
        <v>315</v>
      </c>
      <c r="C14" s="111"/>
      <c r="D14" s="111"/>
      <c r="E14" s="111"/>
      <c r="F14" s="111"/>
      <c r="G14" s="111"/>
      <c r="H14" s="112"/>
    </row>
    <row r="16" spans="1:8" x14ac:dyDescent="0.25">
      <c r="A16" s="94" t="s">
        <v>383</v>
      </c>
    </row>
    <row r="17" spans="1:1" x14ac:dyDescent="0.25">
      <c r="A17" s="95" t="s">
        <v>429</v>
      </c>
    </row>
    <row r="18" spans="1:1" x14ac:dyDescent="0.25">
      <c r="A18" s="95" t="s">
        <v>430</v>
      </c>
    </row>
    <row r="19" spans="1:1" x14ac:dyDescent="0.25">
      <c r="A19" s="93" t="s">
        <v>419</v>
      </c>
    </row>
    <row r="20" spans="1:1" x14ac:dyDescent="0.25">
      <c r="A20" s="93" t="s">
        <v>397</v>
      </c>
    </row>
    <row r="21" spans="1:1" x14ac:dyDescent="0.25">
      <c r="A21" s="93" t="s">
        <v>398</v>
      </c>
    </row>
    <row r="22" spans="1:1" x14ac:dyDescent="0.25">
      <c r="A22" s="96" t="s">
        <v>399</v>
      </c>
    </row>
    <row r="23" spans="1:1" x14ac:dyDescent="0.25">
      <c r="A23" s="95" t="s">
        <v>432</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FFCC"/>
  </sheetPr>
  <dimension ref="A1:F16"/>
  <sheetViews>
    <sheetView workbookViewId="0"/>
  </sheetViews>
  <sheetFormatPr defaultRowHeight="12.5" x14ac:dyDescent="0.25"/>
  <cols>
    <col min="1" max="4" width="23.54296875" customWidth="1"/>
    <col min="5" max="5" width="18.7265625" customWidth="1"/>
    <col min="6" max="6" width="23.54296875" customWidth="1"/>
  </cols>
  <sheetData>
    <row r="1" spans="1:6" ht="18" x14ac:dyDescent="0.4">
      <c r="A1" s="6" t="s">
        <v>0</v>
      </c>
      <c r="B1" s="6"/>
      <c r="C1" s="6"/>
    </row>
    <row r="2" spans="1:6" ht="17.5" x14ac:dyDescent="0.35">
      <c r="A2" s="7"/>
      <c r="B2" s="7"/>
      <c r="C2" s="7"/>
    </row>
    <row r="3" spans="1:6" ht="18" x14ac:dyDescent="0.4">
      <c r="A3" s="8" t="s">
        <v>104</v>
      </c>
      <c r="B3" s="8"/>
      <c r="C3" s="8"/>
    </row>
    <row r="4" spans="1:6" ht="18.5" customHeight="1" x14ac:dyDescent="0.25"/>
    <row r="5" spans="1:6" ht="28.5" customHeight="1" x14ac:dyDescent="0.25">
      <c r="A5" s="87" t="s">
        <v>109</v>
      </c>
      <c r="B5" s="87" t="s">
        <v>111</v>
      </c>
      <c r="C5" s="87" t="s">
        <v>143</v>
      </c>
      <c r="D5" s="87" t="s">
        <v>110</v>
      </c>
      <c r="E5" s="87" t="s">
        <v>328</v>
      </c>
      <c r="F5" s="68"/>
    </row>
    <row r="6" spans="1:6" x14ac:dyDescent="0.25">
      <c r="A6" s="83" t="s">
        <v>25</v>
      </c>
      <c r="B6" s="83" t="s">
        <v>26</v>
      </c>
      <c r="C6" s="83" t="s">
        <v>24</v>
      </c>
      <c r="D6" s="83" t="s">
        <v>27</v>
      </c>
      <c r="E6" s="83" t="s">
        <v>28</v>
      </c>
    </row>
    <row r="7" spans="1:6" x14ac:dyDescent="0.25">
      <c r="C7" t="s">
        <v>142</v>
      </c>
    </row>
    <row r="11" spans="1:6" x14ac:dyDescent="0.25">
      <c r="A11" s="11" t="s">
        <v>324</v>
      </c>
      <c r="B11" s="13" t="s">
        <v>325</v>
      </c>
      <c r="C11" s="13"/>
    </row>
    <row r="12" spans="1:6" x14ac:dyDescent="0.25">
      <c r="A12" s="16" t="s">
        <v>2</v>
      </c>
      <c r="B12" s="17" t="s">
        <v>326</v>
      </c>
      <c r="C12" s="17"/>
    </row>
    <row r="13" spans="1:6" x14ac:dyDescent="0.25">
      <c r="A13" s="16" t="s">
        <v>3</v>
      </c>
      <c r="B13" t="s">
        <v>337</v>
      </c>
      <c r="C13" s="17"/>
    </row>
    <row r="14" spans="1:6" x14ac:dyDescent="0.25">
      <c r="B14" s="88" t="s">
        <v>338</v>
      </c>
      <c r="C14" s="17"/>
    </row>
    <row r="15" spans="1:6" x14ac:dyDescent="0.25">
      <c r="A15" s="16" t="s">
        <v>4</v>
      </c>
      <c r="B15" s="17" t="s">
        <v>327</v>
      </c>
    </row>
    <row r="16" spans="1:6" x14ac:dyDescent="0.25">
      <c r="A16" s="16" t="s">
        <v>5</v>
      </c>
      <c r="B16" s="17" t="s">
        <v>339</v>
      </c>
      <c r="C16" s="37"/>
      <c r="D16" s="37"/>
      <c r="E16" s="37"/>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CFFCC"/>
  </sheetPr>
  <dimension ref="A1:D23"/>
  <sheetViews>
    <sheetView workbookViewId="0"/>
  </sheetViews>
  <sheetFormatPr defaultColWidth="9" defaultRowHeight="12.5" x14ac:dyDescent="0.25"/>
  <cols>
    <col min="1" max="1" width="15.1796875" style="38" customWidth="1"/>
    <col min="2" max="2" width="17.7265625" style="38" customWidth="1"/>
    <col min="3" max="3" width="22" style="38" customWidth="1"/>
    <col min="4" max="4" width="12.54296875" style="38" customWidth="1"/>
    <col min="5" max="16384" width="9" style="38"/>
  </cols>
  <sheetData>
    <row r="1" spans="1:4" ht="18" x14ac:dyDescent="0.4">
      <c r="A1" s="51" t="s">
        <v>0</v>
      </c>
    </row>
    <row r="2" spans="1:4" ht="17.5" x14ac:dyDescent="0.35">
      <c r="A2" s="50"/>
    </row>
    <row r="3" spans="1:4" ht="18" x14ac:dyDescent="0.4">
      <c r="A3" s="49" t="s">
        <v>104</v>
      </c>
    </row>
    <row r="6" spans="1:4" ht="26" x14ac:dyDescent="0.3">
      <c r="A6" s="44"/>
      <c r="B6" s="44" t="s">
        <v>342</v>
      </c>
      <c r="C6" s="44" t="s">
        <v>106</v>
      </c>
    </row>
    <row r="7" spans="1:4" ht="25.5" x14ac:dyDescent="0.3">
      <c r="A7" s="47" t="s">
        <v>159</v>
      </c>
      <c r="B7" s="48">
        <f>'B-4 upwards sales'!B10</f>
        <v>0</v>
      </c>
      <c r="C7" s="45" t="s">
        <v>105</v>
      </c>
    </row>
    <row r="8" spans="1:4" ht="63" x14ac:dyDescent="0.3">
      <c r="A8" s="47" t="s">
        <v>62</v>
      </c>
      <c r="B8" s="48">
        <f>SUMIF('G-4.1 SG&amp;A listing'!C:C,"No",'G-4.1 SG&amp;A listing'!E:E)</f>
        <v>0</v>
      </c>
      <c r="C8" s="45" t="s">
        <v>148</v>
      </c>
    </row>
    <row r="9" spans="1:4" ht="25.5" x14ac:dyDescent="0.3">
      <c r="A9" s="47" t="s">
        <v>103</v>
      </c>
      <c r="B9" s="46" t="e">
        <f>B8/B7</f>
        <v>#DIV/0!</v>
      </c>
      <c r="C9" s="45" t="s">
        <v>112</v>
      </c>
    </row>
    <row r="13" spans="1:4" ht="26" x14ac:dyDescent="0.3">
      <c r="A13" s="44" t="s">
        <v>113</v>
      </c>
      <c r="B13" s="44" t="s">
        <v>340</v>
      </c>
      <c r="C13" s="44" t="s">
        <v>341</v>
      </c>
      <c r="D13" s="44" t="s">
        <v>61</v>
      </c>
    </row>
    <row r="14" spans="1:4" x14ac:dyDescent="0.25">
      <c r="A14" s="83" t="s">
        <v>25</v>
      </c>
      <c r="B14" s="83" t="s">
        <v>26</v>
      </c>
      <c r="C14" s="83" t="s">
        <v>24</v>
      </c>
      <c r="D14" s="83" t="s">
        <v>27</v>
      </c>
    </row>
    <row r="15" spans="1:4" x14ac:dyDescent="0.25">
      <c r="B15" s="43"/>
      <c r="C15" s="43"/>
      <c r="D15" s="43" t="e">
        <f>B15*$B$9/C15</f>
        <v>#DIV/0!</v>
      </c>
    </row>
    <row r="16" spans="1:4" x14ac:dyDescent="0.25">
      <c r="B16" s="43"/>
      <c r="C16" s="43"/>
      <c r="D16" s="43"/>
    </row>
    <row r="17" spans="1:4" x14ac:dyDescent="0.25">
      <c r="B17" s="43"/>
      <c r="C17" s="43"/>
      <c r="D17" s="43"/>
    </row>
    <row r="19" spans="1:4" x14ac:dyDescent="0.25">
      <c r="A19" s="42" t="s">
        <v>1</v>
      </c>
      <c r="B19" s="41" t="s">
        <v>329</v>
      </c>
    </row>
    <row r="20" spans="1:4" x14ac:dyDescent="0.25">
      <c r="B20" s="38" t="s">
        <v>330</v>
      </c>
    </row>
    <row r="21" spans="1:4" x14ac:dyDescent="0.25">
      <c r="A21" s="40" t="s">
        <v>2</v>
      </c>
      <c r="B21" s="39" t="s">
        <v>331</v>
      </c>
    </row>
    <row r="22" spans="1:4" x14ac:dyDescent="0.25">
      <c r="A22" s="40" t="s">
        <v>3</v>
      </c>
      <c r="B22" s="39" t="s">
        <v>332</v>
      </c>
    </row>
    <row r="23" spans="1:4" x14ac:dyDescent="0.25">
      <c r="A23" s="40" t="s">
        <v>4</v>
      </c>
      <c r="B23" s="39" t="s">
        <v>333</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CFFCC"/>
  </sheetPr>
  <dimension ref="A1:N23"/>
  <sheetViews>
    <sheetView showZeros="0" zoomScaleNormal="100" workbookViewId="0"/>
  </sheetViews>
  <sheetFormatPr defaultRowHeight="12.5" x14ac:dyDescent="0.25"/>
  <cols>
    <col min="1" max="8" width="12.54296875" customWidth="1"/>
    <col min="9" max="10" width="13.7265625" customWidth="1"/>
    <col min="11" max="12" width="12.54296875" customWidth="1"/>
    <col min="13" max="13" width="12.81640625" customWidth="1"/>
  </cols>
  <sheetData>
    <row r="1" spans="1:14" s="2" customFormat="1" ht="18" x14ac:dyDescent="0.4">
      <c r="A1" s="6" t="s">
        <v>0</v>
      </c>
    </row>
    <row r="2" spans="1:14" s="2" customFormat="1" ht="17.5" x14ac:dyDescent="0.35">
      <c r="A2" s="7"/>
      <c r="B2" s="4"/>
      <c r="C2" s="4"/>
    </row>
    <row r="3" spans="1:14" s="2" customFormat="1" ht="18" x14ac:dyDescent="0.4">
      <c r="A3" s="8" t="s">
        <v>347</v>
      </c>
    </row>
    <row r="4" spans="1:14" s="2" customFormat="1" ht="18" x14ac:dyDescent="0.4">
      <c r="A4" s="8"/>
    </row>
    <row r="5" spans="1:14" ht="39" x14ac:dyDescent="0.25">
      <c r="A5" s="22" t="s">
        <v>162</v>
      </c>
      <c r="B5" s="22" t="s">
        <v>163</v>
      </c>
      <c r="C5" s="22" t="s">
        <v>132</v>
      </c>
      <c r="D5" s="5" t="s">
        <v>63</v>
      </c>
      <c r="E5" s="3" t="s">
        <v>137</v>
      </c>
      <c r="F5" s="97" t="s">
        <v>390</v>
      </c>
      <c r="G5" s="5" t="s">
        <v>114</v>
      </c>
      <c r="H5" s="3" t="s">
        <v>138</v>
      </c>
      <c r="I5" s="3" t="s">
        <v>314</v>
      </c>
      <c r="J5" s="97" t="s">
        <v>394</v>
      </c>
      <c r="K5" s="3" t="s">
        <v>58</v>
      </c>
      <c r="L5" s="3" t="s">
        <v>23</v>
      </c>
      <c r="M5" s="3" t="s">
        <v>315</v>
      </c>
      <c r="N5" s="3" t="s">
        <v>60</v>
      </c>
    </row>
    <row r="6" spans="1:14" x14ac:dyDescent="0.25">
      <c r="A6" s="83" t="s">
        <v>135</v>
      </c>
      <c r="B6" s="83" t="s">
        <v>135</v>
      </c>
      <c r="C6" s="83" t="s">
        <v>136</v>
      </c>
      <c r="D6" s="83" t="s">
        <v>26</v>
      </c>
      <c r="E6" s="83" t="s">
        <v>134</v>
      </c>
      <c r="F6" s="83" t="s">
        <v>133</v>
      </c>
      <c r="G6" s="83" t="s">
        <v>27</v>
      </c>
      <c r="H6" s="83" t="s">
        <v>28</v>
      </c>
      <c r="I6" s="83" t="s">
        <v>29</v>
      </c>
      <c r="J6" s="83" t="s">
        <v>392</v>
      </c>
      <c r="K6" s="83" t="s">
        <v>30</v>
      </c>
      <c r="L6" s="83" t="s">
        <v>31</v>
      </c>
      <c r="M6" s="83" t="s">
        <v>32</v>
      </c>
      <c r="N6" s="83" t="s">
        <v>33</v>
      </c>
    </row>
    <row r="7" spans="1:14" x14ac:dyDescent="0.25">
      <c r="C7" t="str">
        <f>CONCATENATE(A7,"-",B7)</f>
        <v>-</v>
      </c>
      <c r="D7" s="53"/>
      <c r="E7" s="30"/>
      <c r="F7" s="30"/>
      <c r="G7" s="30"/>
      <c r="H7" s="30"/>
      <c r="I7" s="30"/>
      <c r="J7" s="30"/>
      <c r="K7" s="30"/>
      <c r="L7" s="30">
        <f>E7+G7+H7+I7+K7</f>
        <v>0</v>
      </c>
      <c r="M7" s="55"/>
      <c r="N7" s="86" t="e">
        <f>L7/M7</f>
        <v>#DIV/0!</v>
      </c>
    </row>
    <row r="8" spans="1:14" x14ac:dyDescent="0.25">
      <c r="D8" s="53"/>
      <c r="E8" s="30"/>
      <c r="F8" s="30"/>
      <c r="G8" s="30"/>
      <c r="H8" s="30"/>
      <c r="I8" s="30"/>
      <c r="J8" s="30"/>
      <c r="K8" s="30"/>
      <c r="L8" s="30"/>
      <c r="M8" s="55"/>
      <c r="N8" s="30"/>
    </row>
    <row r="9" spans="1:14" x14ac:dyDescent="0.25">
      <c r="D9" s="53"/>
      <c r="E9" s="30"/>
      <c r="F9" s="30"/>
      <c r="G9" s="30"/>
      <c r="H9" s="30"/>
      <c r="I9" s="30"/>
      <c r="J9" s="30"/>
      <c r="K9" s="30"/>
      <c r="L9" s="30"/>
      <c r="M9" s="55"/>
      <c r="N9" s="30"/>
    </row>
    <row r="10" spans="1:14" x14ac:dyDescent="0.25">
      <c r="A10" s="52"/>
      <c r="B10" s="54"/>
      <c r="C10" s="30"/>
      <c r="D10" s="30"/>
      <c r="E10" s="30"/>
      <c r="F10" s="30"/>
      <c r="G10" s="30"/>
      <c r="H10" s="30"/>
      <c r="I10" s="55"/>
      <c r="J10" s="55"/>
      <c r="K10" s="30"/>
    </row>
    <row r="11" spans="1:14" x14ac:dyDescent="0.25">
      <c r="A11" s="11" t="s">
        <v>301</v>
      </c>
      <c r="B11" s="13" t="s">
        <v>175</v>
      </c>
    </row>
    <row r="12" spans="1:14" x14ac:dyDescent="0.25">
      <c r="A12" s="63" t="s">
        <v>312</v>
      </c>
      <c r="B12" s="13" t="s">
        <v>343</v>
      </c>
    </row>
    <row r="13" spans="1:14" x14ac:dyDescent="0.25">
      <c r="A13" s="11" t="s">
        <v>303</v>
      </c>
      <c r="B13" s="13" t="s">
        <v>316</v>
      </c>
    </row>
    <row r="14" spans="1:14" ht="13" x14ac:dyDescent="0.3">
      <c r="A14" s="11" t="s">
        <v>391</v>
      </c>
      <c r="B14" s="13" t="s">
        <v>322</v>
      </c>
      <c r="C14" s="15"/>
      <c r="D14" s="15"/>
    </row>
    <row r="15" spans="1:14" s="101" customFormat="1" ht="13" x14ac:dyDescent="0.3">
      <c r="A15" s="98" t="s">
        <v>421</v>
      </c>
      <c r="B15" s="99" t="s">
        <v>434</v>
      </c>
      <c r="C15" s="100"/>
      <c r="D15" s="100"/>
      <c r="E15" s="61"/>
      <c r="F15" s="61"/>
      <c r="G15" s="61"/>
      <c r="H15" s="61"/>
      <c r="I15" s="61"/>
      <c r="J15" s="61"/>
      <c r="K15" s="61"/>
      <c r="L15" s="61"/>
    </row>
    <row r="16" spans="1:14" x14ac:dyDescent="0.25">
      <c r="A16" s="11" t="s">
        <v>305</v>
      </c>
      <c r="B16" s="13" t="s">
        <v>346</v>
      </c>
    </row>
    <row r="17" spans="1:2" x14ac:dyDescent="0.25">
      <c r="A17" s="11" t="s">
        <v>306</v>
      </c>
      <c r="B17" s="13" t="s">
        <v>320</v>
      </c>
    </row>
    <row r="18" spans="1:2" x14ac:dyDescent="0.25">
      <c r="A18" s="11" t="s">
        <v>307</v>
      </c>
      <c r="B18" s="13" t="s">
        <v>319</v>
      </c>
    </row>
    <row r="19" spans="1:2" s="61" customFormat="1" x14ac:dyDescent="0.25">
      <c r="A19" s="98" t="s">
        <v>393</v>
      </c>
      <c r="B19" s="99" t="s">
        <v>424</v>
      </c>
    </row>
    <row r="20" spans="1:2" x14ac:dyDescent="0.25">
      <c r="A20" s="11" t="s">
        <v>308</v>
      </c>
      <c r="B20" s="13" t="s">
        <v>318</v>
      </c>
    </row>
    <row r="21" spans="1:2" x14ac:dyDescent="0.25">
      <c r="A21" s="11" t="s">
        <v>309</v>
      </c>
      <c r="B21" s="13" t="s">
        <v>344</v>
      </c>
    </row>
    <row r="22" spans="1:2" x14ac:dyDescent="0.25">
      <c r="A22" s="11" t="s">
        <v>310</v>
      </c>
      <c r="B22" s="13" t="s">
        <v>323</v>
      </c>
    </row>
    <row r="23" spans="1:2" x14ac:dyDescent="0.25">
      <c r="A23" s="11" t="s">
        <v>311</v>
      </c>
      <c r="B23" s="13" t="s">
        <v>345</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H23"/>
  <sheetViews>
    <sheetView workbookViewId="0"/>
  </sheetViews>
  <sheetFormatPr defaultRowHeight="12.5" x14ac:dyDescent="0.25"/>
  <cols>
    <col min="1" max="1" width="9" customWidth="1"/>
    <col min="2" max="2" width="24.08984375" customWidth="1"/>
    <col min="3" max="3" width="16.1796875" customWidth="1"/>
    <col min="4" max="4" width="17.54296875" customWidth="1"/>
    <col min="5" max="5" width="21.26953125" customWidth="1"/>
    <col min="6" max="6" width="16" customWidth="1"/>
    <col min="7" max="7" width="21.90625" customWidth="1"/>
    <col min="8" max="8" width="40.1796875" customWidth="1"/>
  </cols>
  <sheetData>
    <row r="1" spans="1:8" ht="18" x14ac:dyDescent="0.4">
      <c r="A1" s="6" t="s">
        <v>0</v>
      </c>
    </row>
    <row r="2" spans="1:8" ht="17.5" x14ac:dyDescent="0.35">
      <c r="A2" s="2"/>
    </row>
    <row r="3" spans="1:8" ht="18" x14ac:dyDescent="0.4">
      <c r="A3" s="8" t="s">
        <v>435</v>
      </c>
    </row>
    <row r="4" spans="1:8" ht="17.5" x14ac:dyDescent="0.35">
      <c r="A4" s="2"/>
    </row>
    <row r="5" spans="1:8" ht="12.5" customHeight="1" x14ac:dyDescent="0.25">
      <c r="A5" s="103" t="s">
        <v>406</v>
      </c>
      <c r="B5" s="114" t="s">
        <v>414</v>
      </c>
      <c r="C5" s="104" t="s">
        <v>407</v>
      </c>
      <c r="D5" s="171"/>
      <c r="E5" s="171"/>
      <c r="F5" s="171"/>
      <c r="G5" s="171"/>
      <c r="H5" s="105"/>
    </row>
    <row r="6" spans="1:8" ht="31.5" customHeight="1" x14ac:dyDescent="0.25">
      <c r="A6" s="107"/>
      <c r="B6" s="107"/>
      <c r="C6" s="108" t="s">
        <v>408</v>
      </c>
      <c r="D6" s="109" t="s">
        <v>109</v>
      </c>
      <c r="E6" s="109" t="s">
        <v>111</v>
      </c>
      <c r="F6" s="109" t="s">
        <v>384</v>
      </c>
      <c r="G6" s="109" t="s">
        <v>433</v>
      </c>
      <c r="H6" s="109" t="s">
        <v>431</v>
      </c>
    </row>
    <row r="7" spans="1:8" ht="13" x14ac:dyDescent="0.25">
      <c r="A7" s="110" t="s">
        <v>134</v>
      </c>
      <c r="B7" s="111" t="s">
        <v>137</v>
      </c>
      <c r="C7" s="111"/>
      <c r="D7" s="111"/>
      <c r="E7" s="111"/>
      <c r="F7" s="111"/>
      <c r="G7" s="111"/>
      <c r="H7" s="112"/>
    </row>
    <row r="8" spans="1:8" ht="13" x14ac:dyDescent="0.25">
      <c r="A8" s="110" t="s">
        <v>133</v>
      </c>
      <c r="B8" s="111" t="s">
        <v>385</v>
      </c>
      <c r="C8" s="111"/>
      <c r="D8" s="111"/>
      <c r="E8" s="111"/>
      <c r="F8" s="111"/>
      <c r="G8" s="111"/>
      <c r="H8" s="112"/>
    </row>
    <row r="9" spans="1:8" ht="13" x14ac:dyDescent="0.25">
      <c r="A9" s="110" t="s">
        <v>27</v>
      </c>
      <c r="B9" s="111" t="s">
        <v>114</v>
      </c>
      <c r="C9" s="111"/>
      <c r="D9" s="111"/>
      <c r="E9" s="111"/>
      <c r="F9" s="111"/>
      <c r="G9" s="111"/>
      <c r="H9" s="112"/>
    </row>
    <row r="10" spans="1:8" ht="13" x14ac:dyDescent="0.25">
      <c r="A10" s="110" t="s">
        <v>28</v>
      </c>
      <c r="B10" s="111" t="s">
        <v>138</v>
      </c>
      <c r="C10" s="111"/>
      <c r="D10" s="111"/>
      <c r="E10" s="111"/>
      <c r="F10" s="111"/>
      <c r="G10" s="111"/>
      <c r="H10" s="112"/>
    </row>
    <row r="11" spans="1:8" ht="13" x14ac:dyDescent="0.25">
      <c r="A11" s="110" t="s">
        <v>392</v>
      </c>
      <c r="B11" s="111" t="s">
        <v>314</v>
      </c>
      <c r="C11" s="111"/>
      <c r="D11" s="111"/>
      <c r="E11" s="111"/>
      <c r="F11" s="111"/>
      <c r="G11" s="111"/>
      <c r="H11" s="112"/>
    </row>
    <row r="12" spans="1:8" ht="13" x14ac:dyDescent="0.25">
      <c r="A12" s="110" t="s">
        <v>423</v>
      </c>
      <c r="B12" s="111" t="s">
        <v>394</v>
      </c>
      <c r="C12" s="111"/>
      <c r="D12" s="111"/>
      <c r="E12" s="111"/>
      <c r="F12" s="111"/>
      <c r="G12" s="111"/>
      <c r="H12" s="112"/>
    </row>
    <row r="13" spans="1:8" ht="13" x14ac:dyDescent="0.25">
      <c r="A13" s="110" t="s">
        <v>30</v>
      </c>
      <c r="B13" s="111" t="s">
        <v>58</v>
      </c>
      <c r="C13" s="111"/>
      <c r="D13" s="111"/>
      <c r="E13" s="111"/>
      <c r="F13" s="111"/>
      <c r="G13" s="111"/>
      <c r="H13" s="112"/>
    </row>
    <row r="14" spans="1:8" ht="13" x14ac:dyDescent="0.25">
      <c r="A14" s="110" t="s">
        <v>32</v>
      </c>
      <c r="B14" s="111" t="s">
        <v>315</v>
      </c>
      <c r="C14" s="111"/>
      <c r="D14" s="111"/>
      <c r="E14" s="111"/>
      <c r="F14" s="111"/>
      <c r="G14" s="111"/>
      <c r="H14" s="112"/>
    </row>
    <row r="16" spans="1:8" x14ac:dyDescent="0.25">
      <c r="A16" s="94" t="s">
        <v>383</v>
      </c>
    </row>
    <row r="17" spans="1:1" x14ac:dyDescent="0.25">
      <c r="A17" s="95" t="s">
        <v>436</v>
      </c>
    </row>
    <row r="18" spans="1:1" x14ac:dyDescent="0.25">
      <c r="A18" s="95" t="s">
        <v>437</v>
      </c>
    </row>
    <row r="19" spans="1:1" x14ac:dyDescent="0.25">
      <c r="A19" s="93" t="s">
        <v>419</v>
      </c>
    </row>
    <row r="20" spans="1:1" x14ac:dyDescent="0.25">
      <c r="A20" s="93" t="s">
        <v>397</v>
      </c>
    </row>
    <row r="21" spans="1:1" x14ac:dyDescent="0.25">
      <c r="A21" s="93" t="s">
        <v>398</v>
      </c>
    </row>
    <row r="22" spans="1:1" x14ac:dyDescent="0.25">
      <c r="A22" s="96" t="s">
        <v>399</v>
      </c>
    </row>
    <row r="23" spans="1:1" x14ac:dyDescent="0.25">
      <c r="A23" s="95" t="s">
        <v>432</v>
      </c>
    </row>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J20"/>
  <sheetViews>
    <sheetView showZeros="0" zoomScaleNormal="100" workbookViewId="0">
      <selection activeCell="A5" sqref="A5"/>
    </sheetView>
  </sheetViews>
  <sheetFormatPr defaultRowHeight="12.5" x14ac:dyDescent="0.25"/>
  <cols>
    <col min="1" max="1" width="14.26953125" customWidth="1"/>
    <col min="2" max="5" width="12.54296875" customWidth="1"/>
    <col min="6" max="6" width="14.81640625" customWidth="1"/>
    <col min="7"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395</v>
      </c>
    </row>
    <row r="4" spans="1:10" s="2" customFormat="1" ht="18" x14ac:dyDescent="0.4">
      <c r="A4" s="8"/>
    </row>
    <row r="5" spans="1:10" ht="39" x14ac:dyDescent="0.25">
      <c r="A5" s="22" t="s">
        <v>141</v>
      </c>
      <c r="B5" s="5" t="s">
        <v>63</v>
      </c>
      <c r="C5" s="3" t="s">
        <v>137</v>
      </c>
      <c r="D5" s="5" t="s">
        <v>114</v>
      </c>
      <c r="E5" s="3" t="s">
        <v>138</v>
      </c>
      <c r="F5" s="3" t="s">
        <v>314</v>
      </c>
      <c r="G5" s="3" t="s">
        <v>58</v>
      </c>
      <c r="H5" s="3" t="s">
        <v>23</v>
      </c>
      <c r="I5" s="79" t="s">
        <v>315</v>
      </c>
      <c r="J5" s="3" t="s">
        <v>60</v>
      </c>
    </row>
    <row r="6" spans="1:10" x14ac:dyDescent="0.25">
      <c r="A6" s="83" t="s">
        <v>25</v>
      </c>
      <c r="B6" s="83" t="s">
        <v>26</v>
      </c>
      <c r="C6" s="83" t="s">
        <v>24</v>
      </c>
      <c r="D6" s="83" t="s">
        <v>27</v>
      </c>
      <c r="E6" s="83" t="s">
        <v>28</v>
      </c>
      <c r="F6" s="83" t="s">
        <v>29</v>
      </c>
      <c r="G6" s="83" t="s">
        <v>30</v>
      </c>
      <c r="H6" s="83" t="s">
        <v>31</v>
      </c>
      <c r="I6" s="83" t="s">
        <v>32</v>
      </c>
      <c r="J6" s="83" t="s">
        <v>33</v>
      </c>
    </row>
    <row r="7" spans="1:10" x14ac:dyDescent="0.25">
      <c r="E7" s="53"/>
      <c r="F7" s="30"/>
      <c r="G7" s="30"/>
      <c r="H7" s="30">
        <f>SUM(C7:G7)</f>
        <v>0</v>
      </c>
      <c r="I7" s="55"/>
      <c r="J7" s="86" t="e">
        <f>H7/I7</f>
        <v>#DIV/0!</v>
      </c>
    </row>
    <row r="8" spans="1:10" x14ac:dyDescent="0.25">
      <c r="E8" s="53"/>
      <c r="F8" s="30"/>
      <c r="G8" s="30"/>
      <c r="H8" s="30"/>
      <c r="I8" s="55"/>
      <c r="J8" s="30"/>
    </row>
    <row r="9" spans="1:10" x14ac:dyDescent="0.25">
      <c r="E9" s="53"/>
      <c r="F9" s="30"/>
      <c r="G9" s="30"/>
      <c r="H9" s="30"/>
      <c r="I9" s="55"/>
      <c r="J9" s="30"/>
    </row>
    <row r="10" spans="1:10" x14ac:dyDescent="0.25">
      <c r="A10" s="52"/>
      <c r="B10" s="54"/>
      <c r="C10" s="30"/>
      <c r="D10" s="30"/>
      <c r="E10" s="30"/>
      <c r="F10" s="30"/>
      <c r="G10" s="30"/>
      <c r="H10" s="30"/>
      <c r="I10" s="55"/>
      <c r="J10" s="30"/>
    </row>
    <row r="11" spans="1:10" x14ac:dyDescent="0.25">
      <c r="A11" s="11" t="s">
        <v>348</v>
      </c>
      <c r="B11" s="13" t="s">
        <v>349</v>
      </c>
    </row>
    <row r="12" spans="1:10" x14ac:dyDescent="0.25">
      <c r="A12" s="11" t="s">
        <v>303</v>
      </c>
      <c r="B12" s="13" t="s">
        <v>316</v>
      </c>
    </row>
    <row r="13" spans="1:10" ht="13" x14ac:dyDescent="0.3">
      <c r="A13" s="11" t="s">
        <v>304</v>
      </c>
      <c r="B13" s="13" t="s">
        <v>350</v>
      </c>
      <c r="C13" s="15"/>
      <c r="D13" s="15"/>
      <c r="E13" s="15"/>
    </row>
    <row r="14" spans="1:10" x14ac:dyDescent="0.25">
      <c r="A14" s="11" t="s">
        <v>305</v>
      </c>
      <c r="B14" s="13" t="s">
        <v>351</v>
      </c>
    </row>
    <row r="15" spans="1:10" x14ac:dyDescent="0.25">
      <c r="A15" s="11" t="s">
        <v>306</v>
      </c>
      <c r="B15" s="13" t="s">
        <v>352</v>
      </c>
    </row>
    <row r="16" spans="1:10" x14ac:dyDescent="0.25">
      <c r="A16" s="11" t="s">
        <v>307</v>
      </c>
      <c r="B16" s="13" t="s">
        <v>353</v>
      </c>
    </row>
    <row r="17" spans="1:2" x14ac:dyDescent="0.25">
      <c r="A17" s="11" t="s">
        <v>308</v>
      </c>
      <c r="B17" s="13" t="s">
        <v>354</v>
      </c>
    </row>
    <row r="18" spans="1:2" x14ac:dyDescent="0.25">
      <c r="A18" s="11" t="s">
        <v>309</v>
      </c>
      <c r="B18" s="13" t="s">
        <v>355</v>
      </c>
    </row>
    <row r="19" spans="1:2" x14ac:dyDescent="0.25">
      <c r="A19" s="11" t="s">
        <v>310</v>
      </c>
      <c r="B19" s="13" t="s">
        <v>356</v>
      </c>
    </row>
    <row r="20" spans="1:2" x14ac:dyDescent="0.25">
      <c r="A20" s="11" t="s">
        <v>311</v>
      </c>
      <c r="B20" s="13" t="s">
        <v>357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Q31"/>
  <sheetViews>
    <sheetView workbookViewId="0"/>
  </sheetViews>
  <sheetFormatPr defaultRowHeight="12.5" x14ac:dyDescent="0.25"/>
  <cols>
    <col min="1" max="4" width="15.54296875" customWidth="1"/>
    <col min="5" max="5" width="17.54296875" customWidth="1"/>
    <col min="6" max="15" width="15.54296875" customWidth="1"/>
  </cols>
  <sheetData>
    <row r="1" spans="1:17" ht="18" x14ac:dyDescent="0.4">
      <c r="A1" s="56" t="s">
        <v>0</v>
      </c>
      <c r="B1" s="56"/>
      <c r="C1" s="56"/>
      <c r="D1" s="57"/>
      <c r="E1" s="57"/>
      <c r="F1" s="35"/>
      <c r="G1" s="35"/>
      <c r="H1" s="35"/>
      <c r="I1" s="35"/>
      <c r="J1" s="35"/>
      <c r="K1" s="35"/>
      <c r="L1" s="35"/>
      <c r="M1" s="35"/>
      <c r="N1" s="35"/>
    </row>
    <row r="2" spans="1:17" ht="17.5" x14ac:dyDescent="0.35">
      <c r="A2" s="58"/>
      <c r="B2" s="58"/>
      <c r="C2" s="58"/>
      <c r="D2" s="59"/>
      <c r="E2" s="59"/>
      <c r="G2" s="35"/>
      <c r="H2" s="35"/>
      <c r="I2" s="35"/>
      <c r="J2" s="35"/>
      <c r="K2" s="35"/>
      <c r="L2" s="35"/>
      <c r="M2" s="35"/>
      <c r="N2" s="35"/>
    </row>
    <row r="3" spans="1:17" ht="18" x14ac:dyDescent="0.4">
      <c r="A3" s="60" t="s">
        <v>116</v>
      </c>
      <c r="B3" s="60"/>
      <c r="C3" s="60"/>
      <c r="D3" s="57"/>
      <c r="E3" s="57"/>
      <c r="F3" s="35"/>
      <c r="G3" s="35"/>
      <c r="H3" s="35"/>
      <c r="I3" s="35"/>
      <c r="J3" s="35"/>
      <c r="K3" s="35"/>
      <c r="L3" s="35"/>
      <c r="M3" s="35"/>
      <c r="N3" s="35"/>
    </row>
    <row r="4" spans="1:17" ht="18" x14ac:dyDescent="0.4">
      <c r="A4" s="60"/>
      <c r="B4" s="60"/>
      <c r="C4" s="60"/>
      <c r="D4" s="57"/>
      <c r="E4" s="57"/>
      <c r="F4" s="35"/>
      <c r="G4" s="35"/>
      <c r="H4" s="35"/>
      <c r="I4" s="35"/>
      <c r="J4" s="35"/>
      <c r="K4" s="35"/>
      <c r="L4" s="35"/>
      <c r="M4" s="35"/>
      <c r="N4" s="35"/>
    </row>
    <row r="5" spans="1:17" s="12" customFormat="1" ht="52" x14ac:dyDescent="0.25">
      <c r="A5" s="67" t="s">
        <v>121</v>
      </c>
      <c r="B5" s="67" t="s">
        <v>122</v>
      </c>
      <c r="C5" s="80" t="s">
        <v>117</v>
      </c>
      <c r="D5" s="80" t="s">
        <v>358</v>
      </c>
      <c r="E5" s="80" t="s">
        <v>366</v>
      </c>
      <c r="F5" s="67" t="s">
        <v>118</v>
      </c>
      <c r="G5" s="80" t="s">
        <v>46</v>
      </c>
      <c r="H5" s="80" t="s">
        <v>120</v>
      </c>
      <c r="I5" s="80" t="s">
        <v>368</v>
      </c>
      <c r="J5" s="34" t="s">
        <v>181</v>
      </c>
      <c r="K5" s="80" t="s">
        <v>369</v>
      </c>
      <c r="L5" s="80" t="s">
        <v>370</v>
      </c>
      <c r="M5" s="80" t="s">
        <v>40</v>
      </c>
      <c r="N5" s="80" t="s">
        <v>59</v>
      </c>
      <c r="O5" s="81" t="s">
        <v>123</v>
      </c>
    </row>
    <row r="6" spans="1:17" x14ac:dyDescent="0.25">
      <c r="A6" s="83" t="s">
        <v>25</v>
      </c>
      <c r="B6" s="83" t="s">
        <v>26</v>
      </c>
      <c r="C6" s="83" t="s">
        <v>24</v>
      </c>
      <c r="D6" s="83" t="s">
        <v>27</v>
      </c>
      <c r="E6" s="83" t="s">
        <v>28</v>
      </c>
      <c r="F6" s="83" t="s">
        <v>29</v>
      </c>
      <c r="I6" s="83" t="s">
        <v>30</v>
      </c>
      <c r="J6" s="83"/>
      <c r="K6" s="83" t="s">
        <v>31</v>
      </c>
      <c r="L6" s="83" t="s">
        <v>32</v>
      </c>
      <c r="M6" s="83" t="s">
        <v>33</v>
      </c>
      <c r="N6" s="83" t="s">
        <v>34</v>
      </c>
      <c r="O6" s="83" t="s">
        <v>35</v>
      </c>
      <c r="P6" s="83"/>
      <c r="Q6" s="83"/>
    </row>
    <row r="7" spans="1:17" ht="15.5" x14ac:dyDescent="0.35">
      <c r="A7" s="64"/>
      <c r="B7" s="64"/>
      <c r="C7" s="64"/>
      <c r="D7" s="64"/>
      <c r="E7" s="64"/>
      <c r="F7" s="65"/>
      <c r="G7" s="64"/>
      <c r="H7" s="64"/>
      <c r="I7" s="64"/>
      <c r="J7" s="64"/>
      <c r="K7" s="64"/>
      <c r="L7" s="64" t="e">
        <f>K7/I7</f>
        <v>#DIV/0!</v>
      </c>
      <c r="M7" s="64"/>
      <c r="N7" s="64"/>
      <c r="O7" s="66"/>
    </row>
    <row r="8" spans="1:17" ht="15.5" x14ac:dyDescent="0.35">
      <c r="A8" s="61"/>
      <c r="B8" s="61"/>
      <c r="C8" s="35"/>
      <c r="D8" s="35"/>
      <c r="E8" s="35"/>
      <c r="F8" s="35"/>
      <c r="G8" s="35"/>
      <c r="H8" s="35"/>
      <c r="I8" s="35"/>
      <c r="J8" s="35"/>
      <c r="K8" s="35"/>
      <c r="L8" s="35"/>
      <c r="M8" s="35"/>
      <c r="N8" s="35"/>
    </row>
    <row r="9" spans="1:17" ht="15.5" x14ac:dyDescent="0.35">
      <c r="A9" s="62"/>
      <c r="B9" s="62"/>
      <c r="C9" s="62"/>
      <c r="E9" s="35"/>
      <c r="F9" s="35"/>
      <c r="G9" s="35"/>
      <c r="H9" s="35"/>
      <c r="I9" s="35"/>
      <c r="J9" s="35"/>
      <c r="K9" s="35"/>
      <c r="L9" s="35"/>
      <c r="M9" s="35"/>
      <c r="N9" s="35"/>
    </row>
    <row r="10" spans="1:17" ht="15.5" x14ac:dyDescent="0.35">
      <c r="A10" s="11"/>
      <c r="B10" s="14"/>
      <c r="C10" s="35"/>
      <c r="D10" s="35"/>
      <c r="E10" s="35"/>
      <c r="F10" s="35"/>
      <c r="G10" s="35"/>
      <c r="H10" s="35"/>
      <c r="I10" s="35"/>
      <c r="J10" s="35"/>
      <c r="K10" s="35"/>
      <c r="L10" s="35"/>
      <c r="M10" s="35"/>
      <c r="N10" s="35"/>
    </row>
    <row r="11" spans="1:17" ht="15.5" x14ac:dyDescent="0.35">
      <c r="A11" s="11" t="s">
        <v>359</v>
      </c>
      <c r="B11" s="89" t="s">
        <v>362</v>
      </c>
      <c r="C11" s="35"/>
      <c r="D11" s="35"/>
      <c r="E11" s="35"/>
      <c r="F11" s="35"/>
      <c r="G11" s="35"/>
      <c r="H11" s="35"/>
      <c r="I11" s="35"/>
      <c r="J11" s="35"/>
      <c r="K11" s="35"/>
      <c r="L11" s="35"/>
      <c r="M11" s="35"/>
    </row>
    <row r="12" spans="1:17" ht="15.5" x14ac:dyDescent="0.35">
      <c r="A12" s="11" t="s">
        <v>303</v>
      </c>
      <c r="B12" s="12" t="s">
        <v>363</v>
      </c>
      <c r="C12" s="35"/>
      <c r="D12" s="35"/>
      <c r="E12" s="35"/>
      <c r="F12" s="35"/>
      <c r="H12" s="35"/>
      <c r="I12" s="35"/>
      <c r="J12" s="35"/>
      <c r="K12" s="35"/>
      <c r="L12" s="35"/>
      <c r="M12" s="35"/>
    </row>
    <row r="13" spans="1:17" ht="15.5" x14ac:dyDescent="0.35">
      <c r="A13" s="11" t="s">
        <v>304</v>
      </c>
      <c r="B13" s="89" t="s">
        <v>364</v>
      </c>
      <c r="C13" s="35"/>
      <c r="D13" s="35"/>
      <c r="E13" s="35"/>
      <c r="F13" s="35"/>
      <c r="G13" s="35"/>
      <c r="H13" s="35"/>
      <c r="I13" s="35"/>
      <c r="J13" s="35"/>
      <c r="K13" s="35"/>
      <c r="L13" s="35"/>
      <c r="M13" s="35"/>
    </row>
    <row r="14" spans="1:17" ht="15.5" x14ac:dyDescent="0.35">
      <c r="A14" s="11" t="s">
        <v>305</v>
      </c>
      <c r="B14" s="89" t="s">
        <v>119</v>
      </c>
      <c r="C14" s="35"/>
      <c r="D14" s="35"/>
      <c r="E14" s="35"/>
      <c r="F14" s="35"/>
      <c r="G14" s="35"/>
      <c r="H14" s="35"/>
      <c r="I14" s="35"/>
      <c r="J14" s="35"/>
      <c r="K14" s="35"/>
      <c r="L14" s="35"/>
      <c r="M14" s="35"/>
    </row>
    <row r="15" spans="1:17" ht="15.5" x14ac:dyDescent="0.35">
      <c r="A15" s="11" t="s">
        <v>306</v>
      </c>
      <c r="B15" s="89" t="s">
        <v>124</v>
      </c>
      <c r="C15" s="35"/>
      <c r="D15" s="35"/>
      <c r="E15" s="35"/>
      <c r="F15" s="35"/>
      <c r="G15" s="35"/>
      <c r="H15" s="35"/>
      <c r="I15" s="35"/>
      <c r="J15" s="35"/>
      <c r="K15" s="35"/>
      <c r="L15" s="35"/>
      <c r="M15" s="35"/>
    </row>
    <row r="16" spans="1:17" ht="15.5" x14ac:dyDescent="0.35">
      <c r="A16" s="11" t="s">
        <v>307</v>
      </c>
      <c r="B16" s="89" t="s">
        <v>365</v>
      </c>
      <c r="C16" s="35"/>
      <c r="D16" s="35"/>
      <c r="E16" s="35"/>
      <c r="F16" s="35"/>
      <c r="G16" s="35"/>
      <c r="H16" s="35"/>
      <c r="I16" s="35"/>
      <c r="J16" s="35"/>
      <c r="K16" s="35"/>
      <c r="L16" s="35"/>
      <c r="M16" s="35"/>
    </row>
    <row r="17" spans="1:14" ht="15.5" x14ac:dyDescent="0.35">
      <c r="A17" s="11" t="s">
        <v>308</v>
      </c>
      <c r="B17" s="89" t="s">
        <v>367</v>
      </c>
      <c r="C17" s="35"/>
      <c r="D17" s="35"/>
      <c r="E17" s="35"/>
      <c r="F17" s="35"/>
      <c r="G17" s="35"/>
      <c r="H17" s="35"/>
      <c r="I17" s="35"/>
      <c r="J17" s="35"/>
      <c r="K17" s="35"/>
      <c r="L17" s="35"/>
      <c r="M17" s="35"/>
    </row>
    <row r="18" spans="1:14" ht="15.5" x14ac:dyDescent="0.35">
      <c r="A18" s="11" t="s">
        <v>309</v>
      </c>
      <c r="B18" s="89" t="s">
        <v>371</v>
      </c>
      <c r="C18" s="35"/>
      <c r="D18" s="35"/>
      <c r="E18" s="35"/>
      <c r="F18" s="35"/>
      <c r="G18" s="35"/>
      <c r="H18" s="35"/>
      <c r="I18" s="35"/>
      <c r="J18" s="35"/>
      <c r="K18" s="35"/>
      <c r="L18" s="35"/>
      <c r="M18" s="35"/>
    </row>
    <row r="19" spans="1:14" ht="15.5" x14ac:dyDescent="0.35">
      <c r="A19" s="11" t="s">
        <v>310</v>
      </c>
      <c r="B19" s="89" t="s">
        <v>372</v>
      </c>
      <c r="C19" s="35"/>
      <c r="D19" s="35"/>
      <c r="E19" s="35"/>
      <c r="F19" s="35"/>
      <c r="G19" s="35"/>
      <c r="H19" s="35"/>
      <c r="I19" s="35"/>
      <c r="J19" s="35"/>
      <c r="K19" s="35"/>
      <c r="L19" s="35"/>
      <c r="M19" s="35"/>
    </row>
    <row r="20" spans="1:14" ht="15.5" x14ac:dyDescent="0.35">
      <c r="A20" s="11" t="s">
        <v>311</v>
      </c>
      <c r="B20" s="89" t="s">
        <v>373</v>
      </c>
      <c r="C20" s="35"/>
      <c r="D20" s="35"/>
      <c r="E20" s="35"/>
      <c r="F20" s="35"/>
      <c r="G20" s="35"/>
      <c r="H20" s="35"/>
      <c r="I20" s="35"/>
      <c r="J20" s="35"/>
      <c r="K20" s="35"/>
      <c r="L20" s="35"/>
      <c r="M20" s="35"/>
    </row>
    <row r="21" spans="1:14" ht="15.5" x14ac:dyDescent="0.35">
      <c r="A21" s="11" t="s">
        <v>360</v>
      </c>
      <c r="B21" s="89" t="s">
        <v>374</v>
      </c>
      <c r="C21" s="35"/>
      <c r="D21" s="35"/>
      <c r="E21" s="35"/>
      <c r="F21" s="35"/>
      <c r="G21" s="35"/>
      <c r="H21" s="35"/>
      <c r="I21" s="35"/>
      <c r="J21" s="35"/>
      <c r="K21" s="35"/>
      <c r="L21" s="35"/>
      <c r="M21" s="35"/>
    </row>
    <row r="22" spans="1:14" ht="15.5" x14ac:dyDescent="0.35">
      <c r="A22" s="11" t="s">
        <v>361</v>
      </c>
      <c r="B22" s="90" t="s">
        <v>375</v>
      </c>
      <c r="C22" s="35"/>
      <c r="D22" s="35"/>
      <c r="E22" s="35"/>
      <c r="F22" s="35"/>
      <c r="G22" s="35"/>
      <c r="H22" s="35"/>
      <c r="I22" s="35"/>
      <c r="J22" s="35"/>
      <c r="K22" s="35"/>
      <c r="L22" s="35"/>
      <c r="M22" s="35"/>
    </row>
    <row r="23" spans="1:14" ht="15.5" x14ac:dyDescent="0.35">
      <c r="A23" s="11"/>
      <c r="C23" s="35"/>
      <c r="D23" s="35"/>
      <c r="E23" s="35"/>
      <c r="F23" s="35"/>
      <c r="G23" s="35"/>
      <c r="H23" s="35"/>
      <c r="I23" s="35"/>
      <c r="J23" s="35"/>
      <c r="K23" s="35"/>
      <c r="L23" s="35"/>
      <c r="M23" s="35"/>
    </row>
    <row r="24" spans="1:14" ht="15.5" x14ac:dyDescent="0.35">
      <c r="A24" s="11"/>
      <c r="C24" s="35"/>
      <c r="D24" s="35"/>
      <c r="E24" s="35"/>
      <c r="F24" s="35"/>
      <c r="G24" s="35"/>
      <c r="H24" s="35"/>
      <c r="I24" s="35"/>
      <c r="J24" s="35"/>
      <c r="K24" s="35"/>
      <c r="L24" s="35"/>
      <c r="M24" s="35"/>
    </row>
    <row r="25" spans="1:14" ht="15.5" x14ac:dyDescent="0.35">
      <c r="A25" s="11"/>
      <c r="C25" s="35"/>
      <c r="D25" s="35"/>
      <c r="E25" s="35"/>
      <c r="F25" s="35"/>
      <c r="G25" s="35"/>
      <c r="H25" s="35"/>
      <c r="I25" s="35"/>
      <c r="J25" s="35"/>
      <c r="K25" s="35"/>
      <c r="L25" s="35"/>
      <c r="M25" s="35"/>
    </row>
    <row r="26" spans="1:14" ht="15.5" x14ac:dyDescent="0.35">
      <c r="A26" s="11"/>
      <c r="C26" s="35"/>
      <c r="D26" s="35"/>
      <c r="E26" s="35"/>
      <c r="F26" s="35"/>
      <c r="G26" s="35"/>
      <c r="H26" s="35"/>
      <c r="I26" s="35"/>
      <c r="J26" s="35"/>
      <c r="K26" s="35"/>
      <c r="L26" s="35"/>
      <c r="M26" s="35"/>
    </row>
    <row r="27" spans="1:14" ht="15.5" x14ac:dyDescent="0.35">
      <c r="A27" s="14"/>
      <c r="B27" s="35"/>
      <c r="C27" s="35"/>
      <c r="D27" s="35"/>
      <c r="E27" s="35"/>
      <c r="F27" s="35"/>
      <c r="G27" s="35"/>
      <c r="H27" s="35"/>
      <c r="I27" s="35"/>
      <c r="J27" s="35"/>
      <c r="K27" s="35"/>
      <c r="L27" s="35"/>
      <c r="M27" s="35"/>
    </row>
    <row r="28" spans="1:14" ht="15.5" x14ac:dyDescent="0.35">
      <c r="A28" s="14"/>
      <c r="B28" s="35"/>
      <c r="C28" s="35"/>
      <c r="D28" s="35"/>
      <c r="E28" s="35"/>
      <c r="F28" s="35"/>
      <c r="G28" s="35"/>
      <c r="H28" s="35"/>
      <c r="I28" s="35"/>
      <c r="J28" s="35"/>
      <c r="K28" s="35"/>
      <c r="L28" s="35"/>
      <c r="M28" s="35"/>
    </row>
    <row r="29" spans="1:14" ht="15.5" x14ac:dyDescent="0.35">
      <c r="A29" s="14"/>
      <c r="C29" s="35"/>
      <c r="D29" s="35"/>
      <c r="E29" s="35"/>
      <c r="F29" s="35"/>
      <c r="G29" s="35"/>
      <c r="H29" s="35"/>
      <c r="I29" s="35"/>
      <c r="J29" s="35"/>
      <c r="K29" s="35"/>
      <c r="L29" s="35"/>
      <c r="M29" s="35"/>
      <c r="N29" s="35"/>
    </row>
    <row r="30" spans="1:14" ht="15.5" x14ac:dyDescent="0.35">
      <c r="A30" s="14"/>
      <c r="B30" s="14"/>
      <c r="C30" s="35"/>
      <c r="D30" s="35"/>
      <c r="E30" s="35"/>
      <c r="F30" s="35"/>
      <c r="G30" s="35"/>
      <c r="H30" s="35"/>
      <c r="I30" s="35"/>
      <c r="J30" s="35"/>
      <c r="K30" s="35"/>
      <c r="L30" s="35"/>
      <c r="M30" s="35"/>
      <c r="N30" s="35"/>
    </row>
    <row r="31" spans="1:14" ht="15.5" x14ac:dyDescent="0.35">
      <c r="A31" s="35"/>
      <c r="B31" s="35"/>
      <c r="C31" s="35"/>
      <c r="D31" s="35"/>
      <c r="E31" s="35"/>
      <c r="F31" s="35"/>
      <c r="G31" s="35"/>
      <c r="H31" s="35"/>
      <c r="I31" s="35"/>
      <c r="J31" s="35"/>
      <c r="K31" s="35"/>
      <c r="L31" s="35"/>
      <c r="M31" s="35"/>
      <c r="N31" s="3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CCFFCC"/>
    <pageSetUpPr fitToPage="1"/>
  </sheetPr>
  <dimension ref="A1:E32"/>
  <sheetViews>
    <sheetView zoomScaleNormal="100" workbookViewId="0"/>
  </sheetViews>
  <sheetFormatPr defaultColWidth="12.54296875" defaultRowHeight="15.5" x14ac:dyDescent="0.35"/>
  <cols>
    <col min="1" max="1" width="63.26953125" style="35" customWidth="1"/>
    <col min="2" max="3" width="15.54296875" style="35" customWidth="1"/>
    <col min="4" max="4" width="19.26953125" style="35" customWidth="1"/>
    <col min="5" max="5" width="19.6328125" style="35" customWidth="1"/>
    <col min="6" max="16384" width="12.54296875" style="35"/>
  </cols>
  <sheetData>
    <row r="1" spans="1:5" ht="18" x14ac:dyDescent="0.4">
      <c r="A1" s="6" t="s">
        <v>0</v>
      </c>
    </row>
    <row r="3" spans="1:5" ht="18" x14ac:dyDescent="0.4">
      <c r="A3" s="8" t="s">
        <v>376</v>
      </c>
    </row>
    <row r="4" spans="1:5" ht="18.5" thickBot="1" x14ac:dyDescent="0.45">
      <c r="A4" s="8"/>
    </row>
    <row r="5" spans="1:5" ht="16" thickBot="1" x14ac:dyDescent="0.4">
      <c r="A5" s="118" t="s">
        <v>102</v>
      </c>
      <c r="B5" s="119" t="s">
        <v>95</v>
      </c>
      <c r="C5" s="172" t="s">
        <v>96</v>
      </c>
      <c r="D5" s="120" t="s">
        <v>387</v>
      </c>
      <c r="E5" s="120" t="s">
        <v>109</v>
      </c>
    </row>
    <row r="6" spans="1:5" x14ac:dyDescent="0.35">
      <c r="A6" s="121" t="s">
        <v>125</v>
      </c>
      <c r="B6" s="122"/>
      <c r="C6" s="123"/>
      <c r="D6" s="173"/>
      <c r="E6" s="173"/>
    </row>
    <row r="7" spans="1:5" x14ac:dyDescent="0.35">
      <c r="A7" s="126" t="s">
        <v>417</v>
      </c>
      <c r="B7" s="127">
        <f>B6-B8</f>
        <v>0</v>
      </c>
      <c r="C7" s="128"/>
      <c r="D7" s="162"/>
      <c r="E7" s="162"/>
    </row>
    <row r="8" spans="1:5" ht="16" thickBot="1" x14ac:dyDescent="0.4">
      <c r="A8" s="129" t="s">
        <v>161</v>
      </c>
      <c r="B8" s="174">
        <f>B9+B10</f>
        <v>0</v>
      </c>
      <c r="C8" s="128"/>
      <c r="D8" s="159"/>
      <c r="E8" s="159"/>
    </row>
    <row r="9" spans="1:5" ht="16" thickBot="1" x14ac:dyDescent="0.4">
      <c r="A9" s="175" t="s">
        <v>334</v>
      </c>
      <c r="B9" s="176"/>
      <c r="C9" s="177"/>
      <c r="D9" s="178"/>
      <c r="E9" s="178"/>
    </row>
    <row r="10" spans="1:5" ht="16" thickBot="1" x14ac:dyDescent="0.4">
      <c r="A10" s="129" t="s">
        <v>377</v>
      </c>
      <c r="B10" s="179"/>
      <c r="C10" s="177"/>
      <c r="D10" s="180"/>
      <c r="E10" s="180"/>
    </row>
    <row r="11" spans="1:5" x14ac:dyDescent="0.35">
      <c r="A11" s="126" t="s">
        <v>417</v>
      </c>
      <c r="B11" s="181">
        <f>B10-B12-B13</f>
        <v>0</v>
      </c>
      <c r="C11" s="177"/>
      <c r="D11" s="180"/>
      <c r="E11" s="180"/>
    </row>
    <row r="12" spans="1:5" ht="16" thickBot="1" x14ac:dyDescent="0.4">
      <c r="A12" s="182" t="s">
        <v>380</v>
      </c>
      <c r="B12" s="183"/>
      <c r="C12" s="184"/>
      <c r="D12" s="185"/>
      <c r="E12" s="185"/>
    </row>
    <row r="13" spans="1:5" x14ac:dyDescent="0.35">
      <c r="A13" s="121" t="s">
        <v>23</v>
      </c>
      <c r="B13" s="186"/>
      <c r="C13" s="124"/>
      <c r="D13" s="187"/>
      <c r="E13" s="187"/>
    </row>
    <row r="14" spans="1:5" ht="16" thickBot="1" x14ac:dyDescent="0.4">
      <c r="A14" s="129" t="s">
        <v>417</v>
      </c>
      <c r="B14" s="136">
        <f>B13-B15</f>
        <v>0</v>
      </c>
      <c r="C14" s="137">
        <f>C15</f>
        <v>0</v>
      </c>
      <c r="D14" s="185"/>
      <c r="E14" s="185"/>
    </row>
    <row r="15" spans="1:5" x14ac:dyDescent="0.35">
      <c r="A15" s="134" t="s">
        <v>128</v>
      </c>
      <c r="B15" s="138">
        <f>SUM(B16:B20)</f>
        <v>0</v>
      </c>
      <c r="C15" s="139">
        <f>C16+C17+C18+C19+C20</f>
        <v>0</v>
      </c>
      <c r="D15" s="178"/>
      <c r="E15" s="178"/>
    </row>
    <row r="16" spans="1:5" x14ac:dyDescent="0.35">
      <c r="A16" s="126" t="s">
        <v>378</v>
      </c>
      <c r="B16" s="140">
        <f>B21</f>
        <v>0</v>
      </c>
      <c r="C16" s="141">
        <f>C21</f>
        <v>0</v>
      </c>
      <c r="D16" s="180"/>
      <c r="E16" s="180"/>
    </row>
    <row r="17" spans="1:5" x14ac:dyDescent="0.35">
      <c r="A17" s="126" t="s">
        <v>145</v>
      </c>
      <c r="B17" s="142"/>
      <c r="C17" s="143"/>
      <c r="D17" s="180"/>
      <c r="E17" s="180"/>
    </row>
    <row r="18" spans="1:5" x14ac:dyDescent="0.35">
      <c r="A18" s="126" t="s">
        <v>146</v>
      </c>
      <c r="B18" s="142"/>
      <c r="C18" s="143"/>
      <c r="D18" s="180"/>
      <c r="E18" s="180"/>
    </row>
    <row r="19" spans="1:5" x14ac:dyDescent="0.35">
      <c r="A19" s="126" t="s">
        <v>147</v>
      </c>
      <c r="B19" s="142"/>
      <c r="C19" s="143"/>
      <c r="D19" s="180"/>
      <c r="E19" s="180"/>
    </row>
    <row r="20" spans="1:5" ht="16" thickBot="1" x14ac:dyDescent="0.4">
      <c r="A20" s="129" t="s">
        <v>438</v>
      </c>
      <c r="B20" s="144"/>
      <c r="C20" s="145"/>
      <c r="D20" s="185"/>
      <c r="E20" s="185"/>
    </row>
    <row r="21" spans="1:5" x14ac:dyDescent="0.35">
      <c r="A21" s="121" t="s">
        <v>379</v>
      </c>
      <c r="B21" s="146">
        <f>B22+B23+B24</f>
        <v>0</v>
      </c>
      <c r="C21" s="147">
        <f>C22+C23+C24</f>
        <v>0</v>
      </c>
      <c r="D21" s="187"/>
      <c r="E21" s="187"/>
    </row>
    <row r="22" spans="1:5" x14ac:dyDescent="0.35">
      <c r="A22" s="126" t="s">
        <v>253</v>
      </c>
      <c r="B22" s="148"/>
      <c r="C22" s="149"/>
      <c r="D22" s="180"/>
      <c r="E22" s="180"/>
    </row>
    <row r="23" spans="1:5" x14ac:dyDescent="0.35">
      <c r="A23" s="126" t="s">
        <v>254</v>
      </c>
      <c r="B23" s="148"/>
      <c r="C23" s="149"/>
      <c r="D23" s="180"/>
      <c r="E23" s="180"/>
    </row>
    <row r="24" spans="1:5" ht="16" thickBot="1" x14ac:dyDescent="0.4">
      <c r="A24" s="129" t="s">
        <v>255</v>
      </c>
      <c r="B24" s="150"/>
      <c r="C24" s="151"/>
      <c r="D24" s="185"/>
      <c r="E24" s="185"/>
    </row>
    <row r="25" spans="1:5" x14ac:dyDescent="0.35">
      <c r="A25" s="89"/>
      <c r="B25" s="36"/>
      <c r="C25" s="36"/>
    </row>
    <row r="26" spans="1:5" s="36" customFormat="1" x14ac:dyDescent="0.35">
      <c r="A26" s="89" t="s">
        <v>416</v>
      </c>
    </row>
    <row r="27" spans="1:5" s="36" customFormat="1" x14ac:dyDescent="0.35">
      <c r="A27" s="35"/>
    </row>
    <row r="28" spans="1:5" x14ac:dyDescent="0.35">
      <c r="A28" s="115" t="s">
        <v>403</v>
      </c>
    </row>
    <row r="29" spans="1:5" x14ac:dyDescent="0.35">
      <c r="A29" s="116" t="s">
        <v>404</v>
      </c>
    </row>
    <row r="30" spans="1:5" x14ac:dyDescent="0.35">
      <c r="A30" s="117" t="s">
        <v>397</v>
      </c>
    </row>
    <row r="31" spans="1:5" x14ac:dyDescent="0.35">
      <c r="A31" s="117" t="s">
        <v>398</v>
      </c>
    </row>
    <row r="32" spans="1:5" x14ac:dyDescent="0.35">
      <c r="A32" s="117" t="s">
        <v>405</v>
      </c>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E18"/>
  <sheetViews>
    <sheetView showZeros="0" zoomScaleNormal="100" workbookViewId="0"/>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151</v>
      </c>
    </row>
    <row r="4" spans="1:5" s="2" customFormat="1" ht="18.5" thickBot="1" x14ac:dyDescent="0.45">
      <c r="A4" s="8"/>
    </row>
    <row r="5" spans="1:5" s="32" customFormat="1" ht="26.5" thickBot="1" x14ac:dyDescent="0.3">
      <c r="B5" s="69" t="s">
        <v>149</v>
      </c>
      <c r="C5" s="69" t="s">
        <v>150</v>
      </c>
      <c r="D5" s="70" t="s">
        <v>381</v>
      </c>
      <c r="E5" s="71"/>
    </row>
    <row r="6" spans="1:5" s="72" customFormat="1" ht="13" x14ac:dyDescent="0.3">
      <c r="B6" s="73"/>
      <c r="C6" s="73"/>
      <c r="D6" s="74"/>
    </row>
    <row r="7" spans="1:5" s="76" customFormat="1" ht="51" x14ac:dyDescent="0.25">
      <c r="A7" s="3" t="s">
        <v>439</v>
      </c>
      <c r="B7" s="75"/>
      <c r="C7" s="75"/>
      <c r="D7" s="75"/>
    </row>
    <row r="8" spans="1:5" s="76" customFormat="1" ht="13" x14ac:dyDescent="0.25">
      <c r="A8" s="3"/>
      <c r="B8" s="75"/>
      <c r="C8" s="75"/>
      <c r="D8" s="75"/>
    </row>
    <row r="9" spans="1:5" s="76" customFormat="1" ht="38.5" x14ac:dyDescent="0.25">
      <c r="A9" s="3" t="s">
        <v>287</v>
      </c>
      <c r="B9" s="75"/>
      <c r="C9" s="75"/>
      <c r="D9" s="75"/>
    </row>
    <row r="10" spans="1:5" s="76" customFormat="1" ht="13" x14ac:dyDescent="0.25">
      <c r="A10" s="3"/>
      <c r="B10" s="75"/>
      <c r="C10" s="75"/>
      <c r="D10" s="75"/>
    </row>
    <row r="11" spans="1:5" s="76" customFormat="1" ht="25.5" x14ac:dyDescent="0.25">
      <c r="A11" s="3" t="s">
        <v>155</v>
      </c>
      <c r="B11" s="75"/>
      <c r="C11" s="75"/>
      <c r="D11" s="75"/>
    </row>
    <row r="12" spans="1:5" ht="13.5" thickBot="1" x14ac:dyDescent="0.35">
      <c r="A12" s="77"/>
      <c r="B12" s="78"/>
      <c r="C12" s="78"/>
      <c r="D12" s="78"/>
    </row>
    <row r="15" spans="1:5" x14ac:dyDescent="0.25">
      <c r="A15" s="12" t="s">
        <v>440</v>
      </c>
    </row>
    <row r="16" spans="1:5" x14ac:dyDescent="0.25">
      <c r="A16" t="s">
        <v>288</v>
      </c>
    </row>
    <row r="17" spans="1:1" x14ac:dyDescent="0.25">
      <c r="A17" t="s">
        <v>290</v>
      </c>
    </row>
    <row r="18" spans="1:1" x14ac:dyDescent="0.25">
      <c r="A18" t="s">
        <v>289</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D46"/>
  <sheetViews>
    <sheetView zoomScaleNormal="100" workbookViewId="0"/>
  </sheetViews>
  <sheetFormatPr defaultRowHeight="12.5" x14ac:dyDescent="0.25"/>
  <cols>
    <col min="1" max="1" width="9" customWidth="1"/>
    <col min="2" max="2" width="27.7265625" customWidth="1"/>
    <col min="3" max="3" width="17.26953125" customWidth="1"/>
    <col min="4" max="4" width="17.7265625" customWidth="1"/>
  </cols>
  <sheetData>
    <row r="1" spans="1:4" ht="18" x14ac:dyDescent="0.4">
      <c r="A1" s="6" t="s">
        <v>0</v>
      </c>
    </row>
    <row r="2" spans="1:4" ht="17.5" x14ac:dyDescent="0.35">
      <c r="A2" s="2"/>
    </row>
    <row r="3" spans="1:4" ht="18" x14ac:dyDescent="0.4">
      <c r="A3" s="8" t="s">
        <v>402</v>
      </c>
    </row>
    <row r="4" spans="1:4" ht="17.5" x14ac:dyDescent="0.35">
      <c r="A4" s="2"/>
    </row>
    <row r="5" spans="1:4" ht="12.5" customHeight="1" x14ac:dyDescent="0.25">
      <c r="A5" s="102" t="s">
        <v>406</v>
      </c>
      <c r="B5" s="114" t="s">
        <v>414</v>
      </c>
      <c r="C5" s="104" t="s">
        <v>407</v>
      </c>
      <c r="D5" s="105"/>
    </row>
    <row r="6" spans="1:4" ht="23.5" x14ac:dyDescent="0.25">
      <c r="A6" s="106"/>
      <c r="B6" s="107"/>
      <c r="C6" s="108" t="s">
        <v>408</v>
      </c>
      <c r="D6" s="109" t="s">
        <v>415</v>
      </c>
    </row>
    <row r="7" spans="1:4" ht="13" x14ac:dyDescent="0.25">
      <c r="A7" s="110" t="s">
        <v>25</v>
      </c>
      <c r="B7" s="111" t="s">
        <v>43</v>
      </c>
      <c r="C7" s="111"/>
      <c r="D7" s="112"/>
    </row>
    <row r="8" spans="1:4" x14ac:dyDescent="0.25">
      <c r="A8" s="110"/>
      <c r="B8" s="111" t="s">
        <v>171</v>
      </c>
      <c r="C8" s="111"/>
      <c r="D8" s="111"/>
    </row>
    <row r="9" spans="1:4" x14ac:dyDescent="0.25">
      <c r="A9" s="110" t="s">
        <v>26</v>
      </c>
      <c r="B9" s="111" t="s">
        <v>44</v>
      </c>
      <c r="C9" s="111"/>
      <c r="D9" s="111"/>
    </row>
    <row r="10" spans="1:4" x14ac:dyDescent="0.25">
      <c r="A10" s="110" t="s">
        <v>134</v>
      </c>
      <c r="B10" s="111" t="s">
        <v>162</v>
      </c>
      <c r="C10" s="111"/>
      <c r="D10" s="111"/>
    </row>
    <row r="11" spans="1:4" x14ac:dyDescent="0.25">
      <c r="A11" s="110" t="s">
        <v>134</v>
      </c>
      <c r="B11" s="111" t="s">
        <v>409</v>
      </c>
      <c r="C11" s="111"/>
      <c r="D11" s="111"/>
    </row>
    <row r="12" spans="1:4" x14ac:dyDescent="0.25">
      <c r="A12" s="110" t="s">
        <v>27</v>
      </c>
      <c r="B12" s="111" t="s">
        <v>45</v>
      </c>
      <c r="C12" s="111"/>
      <c r="D12" s="111"/>
    </row>
    <row r="13" spans="1:4" x14ac:dyDescent="0.25">
      <c r="A13" s="113"/>
      <c r="B13" s="111" t="s">
        <v>46</v>
      </c>
      <c r="C13" s="111"/>
      <c r="D13" s="111"/>
    </row>
    <row r="14" spans="1:4" x14ac:dyDescent="0.25">
      <c r="A14" s="110"/>
      <c r="B14" s="111" t="s">
        <v>47</v>
      </c>
      <c r="C14" s="111"/>
      <c r="D14" s="111"/>
    </row>
    <row r="15" spans="1:4" x14ac:dyDescent="0.25">
      <c r="A15" s="110" t="s">
        <v>28</v>
      </c>
      <c r="B15" s="111" t="s">
        <v>48</v>
      </c>
      <c r="C15" s="111"/>
      <c r="D15" s="111"/>
    </row>
    <row r="16" spans="1:4" x14ac:dyDescent="0.25">
      <c r="A16" s="110" t="s">
        <v>30</v>
      </c>
      <c r="B16" s="111" t="s">
        <v>49</v>
      </c>
      <c r="C16" s="111"/>
      <c r="D16" s="111"/>
    </row>
    <row r="17" spans="1:4" x14ac:dyDescent="0.25">
      <c r="A17" s="110" t="s">
        <v>31</v>
      </c>
      <c r="B17" s="111" t="s">
        <v>50</v>
      </c>
      <c r="C17" s="111"/>
      <c r="D17" s="111"/>
    </row>
    <row r="18" spans="1:4" x14ac:dyDescent="0.25">
      <c r="A18" s="110" t="s">
        <v>32</v>
      </c>
      <c r="B18" s="111" t="s">
        <v>66</v>
      </c>
      <c r="C18" s="111"/>
      <c r="D18" s="111"/>
    </row>
    <row r="19" spans="1:4" x14ac:dyDescent="0.25">
      <c r="A19" s="110" t="s">
        <v>33</v>
      </c>
      <c r="B19" s="111" t="s">
        <v>386</v>
      </c>
      <c r="C19" s="111"/>
      <c r="D19" s="111"/>
    </row>
    <row r="20" spans="1:4" x14ac:dyDescent="0.25">
      <c r="A20" s="169"/>
      <c r="B20" s="167" t="s">
        <v>410</v>
      </c>
      <c r="C20" s="167"/>
      <c r="D20" s="167"/>
    </row>
    <row r="21" spans="1:4" x14ac:dyDescent="0.25">
      <c r="A21" s="110" t="s">
        <v>34</v>
      </c>
      <c r="B21" s="111" t="s">
        <v>182</v>
      </c>
      <c r="C21" s="111"/>
      <c r="D21" s="111"/>
    </row>
    <row r="22" spans="1:4" x14ac:dyDescent="0.25">
      <c r="A22" s="110" t="s">
        <v>35</v>
      </c>
      <c r="B22" s="111" t="s">
        <v>51</v>
      </c>
      <c r="C22" s="111"/>
      <c r="D22" s="111"/>
    </row>
    <row r="23" spans="1:4" x14ac:dyDescent="0.25">
      <c r="A23" s="110" t="s">
        <v>36</v>
      </c>
      <c r="B23" s="111" t="s">
        <v>411</v>
      </c>
      <c r="C23" s="111"/>
      <c r="D23" s="111"/>
    </row>
    <row r="24" spans="1:4" x14ac:dyDescent="0.25">
      <c r="A24" s="110" t="s">
        <v>37</v>
      </c>
      <c r="B24" s="111" t="s">
        <v>412</v>
      </c>
      <c r="C24" s="111"/>
      <c r="D24" s="111"/>
    </row>
    <row r="25" spans="1:4" x14ac:dyDescent="0.25">
      <c r="A25" s="110" t="s">
        <v>38</v>
      </c>
      <c r="B25" s="111" t="s">
        <v>413</v>
      </c>
      <c r="C25" s="111"/>
      <c r="D25" s="111"/>
    </row>
    <row r="26" spans="1:4" x14ac:dyDescent="0.25">
      <c r="A26" s="110" t="s">
        <v>67</v>
      </c>
      <c r="B26" s="111" t="s">
        <v>53</v>
      </c>
      <c r="C26" s="111"/>
      <c r="D26" s="111"/>
    </row>
    <row r="27" spans="1:4" x14ac:dyDescent="0.25">
      <c r="A27" s="110" t="s">
        <v>64</v>
      </c>
      <c r="B27" s="111" t="s">
        <v>54</v>
      </c>
      <c r="C27" s="111"/>
      <c r="D27" s="111"/>
    </row>
    <row r="28" spans="1:4" x14ac:dyDescent="0.25">
      <c r="A28" s="110" t="s">
        <v>75</v>
      </c>
      <c r="B28" s="111" t="s">
        <v>55</v>
      </c>
      <c r="C28" s="111"/>
      <c r="D28" s="111"/>
    </row>
    <row r="29" spans="1:4" x14ac:dyDescent="0.25">
      <c r="A29" s="110" t="s">
        <v>76</v>
      </c>
      <c r="B29" s="111" t="s">
        <v>240</v>
      </c>
      <c r="C29" s="111"/>
      <c r="D29" s="111"/>
    </row>
    <row r="30" spans="1:4" x14ac:dyDescent="0.25">
      <c r="A30" s="110" t="s">
        <v>39</v>
      </c>
      <c r="B30" s="111" t="s">
        <v>52</v>
      </c>
      <c r="C30" s="111"/>
      <c r="D30" s="111"/>
    </row>
    <row r="31" spans="1:4" x14ac:dyDescent="0.25">
      <c r="A31" s="110" t="s">
        <v>78</v>
      </c>
      <c r="B31" s="111" t="s">
        <v>170</v>
      </c>
      <c r="C31" s="111"/>
      <c r="D31" s="111"/>
    </row>
    <row r="32" spans="1:4" x14ac:dyDescent="0.25">
      <c r="A32" s="110" t="s">
        <v>195</v>
      </c>
      <c r="B32" s="111" t="s">
        <v>197</v>
      </c>
      <c r="C32" s="111"/>
      <c r="D32" s="111"/>
    </row>
    <row r="33" spans="1:4" x14ac:dyDescent="0.25">
      <c r="A33" s="110" t="s">
        <v>70</v>
      </c>
      <c r="B33" s="111" t="s">
        <v>41</v>
      </c>
      <c r="C33" s="111"/>
      <c r="D33" s="111"/>
    </row>
    <row r="34" spans="1:4" x14ac:dyDescent="0.25">
      <c r="A34" s="110" t="s">
        <v>69</v>
      </c>
      <c r="B34" s="111" t="s">
        <v>42</v>
      </c>
      <c r="C34" s="111"/>
      <c r="D34" s="111"/>
    </row>
    <row r="35" spans="1:4" x14ac:dyDescent="0.25">
      <c r="A35" s="110" t="s">
        <v>74</v>
      </c>
      <c r="B35" s="111" t="s">
        <v>56</v>
      </c>
      <c r="C35" s="111"/>
      <c r="D35" s="111"/>
    </row>
    <row r="36" spans="1:4" x14ac:dyDescent="0.25">
      <c r="A36" s="110" t="s">
        <v>73</v>
      </c>
      <c r="B36" s="111" t="s">
        <v>57</v>
      </c>
      <c r="C36" s="111"/>
      <c r="D36" s="111"/>
    </row>
    <row r="37" spans="1:4" x14ac:dyDescent="0.25">
      <c r="A37" s="110" t="s">
        <v>72</v>
      </c>
      <c r="B37" s="111" t="s">
        <v>199</v>
      </c>
      <c r="C37" s="111"/>
      <c r="D37" s="111"/>
    </row>
    <row r="38" spans="1:4" x14ac:dyDescent="0.25">
      <c r="A38" s="110" t="s">
        <v>71</v>
      </c>
      <c r="B38" s="111" t="s">
        <v>165</v>
      </c>
      <c r="C38" s="111"/>
      <c r="D38" s="111"/>
    </row>
    <row r="40" spans="1:4" s="92" customFormat="1" x14ac:dyDescent="0.25">
      <c r="A40" s="91" t="s">
        <v>383</v>
      </c>
    </row>
    <row r="41" spans="1:4" s="92" customFormat="1" x14ac:dyDescent="0.25">
      <c r="A41" s="93" t="s">
        <v>396</v>
      </c>
    </row>
    <row r="42" spans="1:4" s="92" customFormat="1" x14ac:dyDescent="0.25">
      <c r="A42" s="93" t="s">
        <v>397</v>
      </c>
    </row>
    <row r="43" spans="1:4" s="92" customFormat="1" x14ac:dyDescent="0.25">
      <c r="A43" s="93" t="s">
        <v>398</v>
      </c>
    </row>
    <row r="44" spans="1:4" x14ac:dyDescent="0.25">
      <c r="A44" s="96" t="s">
        <v>399</v>
      </c>
    </row>
    <row r="45" spans="1:4" x14ac:dyDescent="0.25">
      <c r="A45" s="96" t="s">
        <v>400</v>
      </c>
    </row>
    <row r="46" spans="1:4" x14ac:dyDescent="0.25">
      <c r="A46" s="96" t="s">
        <v>401</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CCC"/>
    <pageSetUpPr fitToPage="1"/>
  </sheetPr>
  <dimension ref="A1:E29"/>
  <sheetViews>
    <sheetView zoomScaleNormal="100" workbookViewId="0"/>
  </sheetViews>
  <sheetFormatPr defaultColWidth="12.54296875" defaultRowHeight="15.5" x14ac:dyDescent="0.35"/>
  <cols>
    <col min="1" max="1" width="58.7265625" style="35" customWidth="1"/>
    <col min="2" max="3" width="15.54296875" style="35" customWidth="1"/>
    <col min="4" max="4" width="16.90625" style="35" customWidth="1"/>
    <col min="5" max="5" width="17.08984375" style="35" customWidth="1"/>
    <col min="6" max="16384" width="12.54296875" style="35"/>
  </cols>
  <sheetData>
    <row r="1" spans="1:5" ht="18" x14ac:dyDescent="0.4">
      <c r="A1" s="6" t="s">
        <v>0</v>
      </c>
    </row>
    <row r="2" spans="1:5" ht="17.5" x14ac:dyDescent="0.35">
      <c r="A2" s="170"/>
    </row>
    <row r="3" spans="1:5" ht="18" x14ac:dyDescent="0.4">
      <c r="A3" s="8" t="s">
        <v>251</v>
      </c>
    </row>
    <row r="4" spans="1:5" ht="18.5" thickBot="1" x14ac:dyDescent="0.45">
      <c r="A4" s="8"/>
    </row>
    <row r="5" spans="1:5" ht="16" thickBot="1" x14ac:dyDescent="0.4">
      <c r="A5" s="118" t="s">
        <v>102</v>
      </c>
      <c r="B5" s="119" t="s">
        <v>95</v>
      </c>
      <c r="C5" s="119" t="s">
        <v>96</v>
      </c>
      <c r="D5" s="119" t="s">
        <v>387</v>
      </c>
      <c r="E5" s="120" t="s">
        <v>109</v>
      </c>
    </row>
    <row r="6" spans="1:5" x14ac:dyDescent="0.35">
      <c r="A6" s="121" t="s">
        <v>107</v>
      </c>
      <c r="B6" s="122"/>
      <c r="C6" s="123"/>
      <c r="D6" s="124"/>
      <c r="E6" s="125"/>
    </row>
    <row r="7" spans="1:5" x14ac:dyDescent="0.35">
      <c r="A7" s="126" t="s">
        <v>417</v>
      </c>
      <c r="B7" s="127">
        <f>B6-B8</f>
        <v>0</v>
      </c>
      <c r="C7" s="128"/>
      <c r="D7" s="124"/>
      <c r="E7" s="125"/>
    </row>
    <row r="8" spans="1:5" ht="16" thickBot="1" x14ac:dyDescent="0.4">
      <c r="A8" s="129" t="s">
        <v>160</v>
      </c>
      <c r="B8" s="130">
        <f>B9+B10</f>
        <v>0</v>
      </c>
      <c r="C8" s="128"/>
      <c r="D8" s="124"/>
      <c r="E8" s="125"/>
    </row>
    <row r="9" spans="1:5" ht="16" thickBot="1" x14ac:dyDescent="0.4">
      <c r="A9" s="131" t="s">
        <v>334</v>
      </c>
      <c r="B9" s="132"/>
      <c r="C9" s="133"/>
      <c r="D9" s="124"/>
      <c r="E9" s="125"/>
    </row>
    <row r="10" spans="1:5" x14ac:dyDescent="0.35">
      <c r="A10" s="134" t="s">
        <v>335</v>
      </c>
      <c r="B10" s="135"/>
      <c r="C10" s="124"/>
      <c r="D10" s="124"/>
      <c r="E10" s="125"/>
    </row>
    <row r="11" spans="1:5" ht="16" thickBot="1" x14ac:dyDescent="0.4">
      <c r="A11" s="129" t="s">
        <v>417</v>
      </c>
      <c r="B11" s="136">
        <f>B10-B12</f>
        <v>0</v>
      </c>
      <c r="C11" s="137">
        <f>C12</f>
        <v>0</v>
      </c>
      <c r="D11" s="124"/>
      <c r="E11" s="125"/>
    </row>
    <row r="12" spans="1:5" x14ac:dyDescent="0.35">
      <c r="A12" s="134" t="s">
        <v>108</v>
      </c>
      <c r="B12" s="138">
        <f>SUM(B13:B17)</f>
        <v>0</v>
      </c>
      <c r="C12" s="139">
        <f>C13+C14+C15+C16+C17</f>
        <v>0</v>
      </c>
      <c r="D12" s="124"/>
      <c r="E12" s="125"/>
    </row>
    <row r="13" spans="1:5" x14ac:dyDescent="0.35">
      <c r="A13" s="126" t="s">
        <v>256</v>
      </c>
      <c r="B13" s="140">
        <f>B18</f>
        <v>0</v>
      </c>
      <c r="C13" s="141">
        <f>C18</f>
        <v>0</v>
      </c>
      <c r="D13" s="124"/>
      <c r="E13" s="125"/>
    </row>
    <row r="14" spans="1:5" x14ac:dyDescent="0.35">
      <c r="A14" s="126" t="s">
        <v>145</v>
      </c>
      <c r="B14" s="142"/>
      <c r="C14" s="143"/>
      <c r="D14" s="124"/>
      <c r="E14" s="125"/>
    </row>
    <row r="15" spans="1:5" x14ac:dyDescent="0.35">
      <c r="A15" s="126" t="s">
        <v>146</v>
      </c>
      <c r="B15" s="142"/>
      <c r="C15" s="143"/>
      <c r="D15" s="124"/>
      <c r="E15" s="125"/>
    </row>
    <row r="16" spans="1:5" x14ac:dyDescent="0.35">
      <c r="A16" s="126" t="s">
        <v>147</v>
      </c>
      <c r="B16" s="142"/>
      <c r="C16" s="143"/>
      <c r="D16" s="124"/>
      <c r="E16" s="125"/>
    </row>
    <row r="17" spans="1:5" ht="16" thickBot="1" x14ac:dyDescent="0.4">
      <c r="A17" s="129" t="s">
        <v>418</v>
      </c>
      <c r="B17" s="144"/>
      <c r="C17" s="145"/>
      <c r="D17" s="124"/>
      <c r="E17" s="125"/>
    </row>
    <row r="18" spans="1:5" x14ac:dyDescent="0.35">
      <c r="A18" s="121" t="s">
        <v>252</v>
      </c>
      <c r="B18" s="146">
        <f>B19+B20+B21</f>
        <v>0</v>
      </c>
      <c r="C18" s="147">
        <f>C19+C20+C21</f>
        <v>0</v>
      </c>
      <c r="D18" s="124"/>
      <c r="E18" s="125"/>
    </row>
    <row r="19" spans="1:5" x14ac:dyDescent="0.35">
      <c r="A19" s="126" t="s">
        <v>253</v>
      </c>
      <c r="B19" s="148"/>
      <c r="C19" s="149"/>
      <c r="D19" s="124"/>
      <c r="E19" s="125"/>
    </row>
    <row r="20" spans="1:5" x14ac:dyDescent="0.35">
      <c r="A20" s="126" t="s">
        <v>254</v>
      </c>
      <c r="B20" s="148"/>
      <c r="C20" s="149"/>
      <c r="D20" s="124"/>
      <c r="E20" s="125"/>
    </row>
    <row r="21" spans="1:5" ht="16" thickBot="1" x14ac:dyDescent="0.4">
      <c r="A21" s="129" t="s">
        <v>255</v>
      </c>
      <c r="B21" s="150"/>
      <c r="C21" s="151"/>
      <c r="D21" s="152"/>
      <c r="E21" s="153"/>
    </row>
    <row r="22" spans="1:5" x14ac:dyDescent="0.35">
      <c r="B22" s="36"/>
      <c r="C22" s="36"/>
    </row>
    <row r="23" spans="1:5" x14ac:dyDescent="0.35">
      <c r="A23" s="89" t="s">
        <v>416</v>
      </c>
    </row>
    <row r="25" spans="1:5" x14ac:dyDescent="0.35">
      <c r="A25" s="115" t="s">
        <v>403</v>
      </c>
    </row>
    <row r="26" spans="1:5" x14ac:dyDescent="0.35">
      <c r="A26" s="116" t="s">
        <v>404</v>
      </c>
    </row>
    <row r="27" spans="1:5" x14ac:dyDescent="0.35">
      <c r="A27" s="117" t="s">
        <v>397</v>
      </c>
    </row>
    <row r="28" spans="1:5" x14ac:dyDescent="0.35">
      <c r="A28" s="117" t="s">
        <v>398</v>
      </c>
    </row>
    <row r="29" spans="1:5" x14ac:dyDescent="0.35">
      <c r="A29" s="117" t="s">
        <v>405</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CCC"/>
    <pageSetUpPr fitToPage="1"/>
  </sheetPr>
  <dimension ref="A1:D21"/>
  <sheetViews>
    <sheetView zoomScaleNormal="100" workbookViewId="0"/>
  </sheetViews>
  <sheetFormatPr defaultColWidth="12.54296875" defaultRowHeight="15.5" x14ac:dyDescent="0.35"/>
  <cols>
    <col min="1" max="1" width="53.1796875" style="35" bestFit="1" customWidth="1"/>
    <col min="2" max="2" width="17.453125" style="35" customWidth="1"/>
    <col min="3" max="3" width="22.36328125" style="35" customWidth="1"/>
    <col min="4" max="4" width="19.36328125" style="35" customWidth="1"/>
    <col min="5" max="16384" width="12.54296875" style="35"/>
  </cols>
  <sheetData>
    <row r="1" spans="1:4" ht="18" x14ac:dyDescent="0.4">
      <c r="A1" s="6" t="s">
        <v>0</v>
      </c>
    </row>
    <row r="3" spans="1:4" ht="18" x14ac:dyDescent="0.4">
      <c r="A3" s="8" t="s">
        <v>257</v>
      </c>
    </row>
    <row r="4" spans="1:4" ht="18.5" thickBot="1" x14ac:dyDescent="0.45">
      <c r="A4" s="8"/>
    </row>
    <row r="5" spans="1:4" ht="16" thickBot="1" x14ac:dyDescent="0.4">
      <c r="A5" s="118" t="s">
        <v>102</v>
      </c>
      <c r="B5" s="119" t="s">
        <v>95</v>
      </c>
      <c r="C5" s="120" t="s">
        <v>387</v>
      </c>
      <c r="D5" s="120" t="s">
        <v>109</v>
      </c>
    </row>
    <row r="6" spans="1:4" x14ac:dyDescent="0.35">
      <c r="A6" s="154" t="s">
        <v>336</v>
      </c>
      <c r="B6" s="155">
        <f>SUMIF('G-4.1 SG&amp;A listing'!C:C,"Yes",'G-4.1 SG&amp;A listing'!E:E)</f>
        <v>0</v>
      </c>
      <c r="C6" s="156" t="s">
        <v>388</v>
      </c>
      <c r="D6" s="156"/>
    </row>
    <row r="7" spans="1:4" ht="16" thickBot="1" x14ac:dyDescent="0.4">
      <c r="A7" s="157" t="s">
        <v>417</v>
      </c>
      <c r="B7" s="158">
        <f>B6-B8</f>
        <v>0</v>
      </c>
      <c r="C7" s="159"/>
      <c r="D7" s="159"/>
    </row>
    <row r="8" spans="1:4" x14ac:dyDescent="0.35">
      <c r="A8" s="154" t="s">
        <v>129</v>
      </c>
      <c r="B8" s="155">
        <f>SUM(B9:B13)</f>
        <v>0</v>
      </c>
      <c r="C8" s="156"/>
      <c r="D8" s="156"/>
    </row>
    <row r="9" spans="1:4" x14ac:dyDescent="0.35">
      <c r="A9" s="160" t="s">
        <v>127</v>
      </c>
      <c r="B9" s="161"/>
      <c r="C9" s="162"/>
      <c r="D9" s="162"/>
    </row>
    <row r="10" spans="1:4" x14ac:dyDescent="0.35">
      <c r="A10" s="160" t="s">
        <v>126</v>
      </c>
      <c r="B10" s="161"/>
      <c r="C10" s="162"/>
      <c r="D10" s="162"/>
    </row>
    <row r="11" spans="1:4" x14ac:dyDescent="0.35">
      <c r="A11" s="160" t="s">
        <v>130</v>
      </c>
      <c r="B11" s="163"/>
      <c r="C11" s="162"/>
      <c r="D11" s="162"/>
    </row>
    <row r="12" spans="1:4" x14ac:dyDescent="0.35">
      <c r="A12" s="160" t="s">
        <v>144</v>
      </c>
      <c r="B12" s="163"/>
      <c r="C12" s="162"/>
      <c r="D12" s="162"/>
    </row>
    <row r="13" spans="1:4" ht="16" thickBot="1" x14ac:dyDescent="0.4">
      <c r="A13" s="164" t="s">
        <v>131</v>
      </c>
      <c r="B13" s="165"/>
      <c r="C13" s="166"/>
      <c r="D13" s="166"/>
    </row>
    <row r="14" spans="1:4" x14ac:dyDescent="0.35">
      <c r="A14" s="89"/>
      <c r="B14" s="36"/>
    </row>
    <row r="15" spans="1:4" x14ac:dyDescent="0.35">
      <c r="A15" s="89" t="s">
        <v>416</v>
      </c>
    </row>
    <row r="16" spans="1:4" x14ac:dyDescent="0.35">
      <c r="A16" s="89"/>
    </row>
    <row r="17" spans="1:1" x14ac:dyDescent="0.35">
      <c r="A17" s="115" t="s">
        <v>403</v>
      </c>
    </row>
    <row r="18" spans="1:1" x14ac:dyDescent="0.35">
      <c r="A18" s="116" t="s">
        <v>404</v>
      </c>
    </row>
    <row r="19" spans="1:1" x14ac:dyDescent="0.35">
      <c r="A19" s="117" t="s">
        <v>397</v>
      </c>
    </row>
    <row r="20" spans="1:1" x14ac:dyDescent="0.35">
      <c r="A20" s="117" t="s">
        <v>398</v>
      </c>
    </row>
    <row r="21" spans="1:1" x14ac:dyDescent="0.35">
      <c r="A21" s="117" t="s">
        <v>405</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CCC"/>
  </sheetPr>
  <dimension ref="A1:AN46"/>
  <sheetViews>
    <sheetView showZeros="0" zoomScaleNormal="100" workbookViewId="0"/>
  </sheetViews>
  <sheetFormatPr defaultRowHeight="12.5" x14ac:dyDescent="0.25"/>
  <cols>
    <col min="1" max="1" width="20.7265625" style="10" customWidth="1"/>
    <col min="2" max="5" width="10.7265625" customWidth="1"/>
    <col min="6" max="6" width="11.81640625" customWidth="1"/>
    <col min="7" max="15" width="10.7265625" customWidth="1"/>
    <col min="16" max="16" width="12.08984375" customWidth="1"/>
    <col min="17" max="33" width="10.7265625" customWidth="1"/>
    <col min="34" max="34" width="12.26953125" customWidth="1"/>
    <col min="35" max="35" width="12.6328125" customWidth="1"/>
    <col min="36" max="37" width="10.7265625" customWidth="1"/>
  </cols>
  <sheetData>
    <row r="1" spans="1:40" s="2" customFormat="1" ht="18" x14ac:dyDescent="0.4">
      <c r="A1" s="6" t="s">
        <v>0</v>
      </c>
    </row>
    <row r="2" spans="1:40" s="2" customFormat="1" ht="17.5" x14ac:dyDescent="0.35">
      <c r="A2" s="7"/>
      <c r="B2" s="4"/>
      <c r="C2" s="4"/>
      <c r="D2" s="4"/>
      <c r="E2" s="4"/>
      <c r="F2" s="4"/>
      <c r="G2" s="4"/>
      <c r="H2" s="4"/>
    </row>
    <row r="3" spans="1:40" s="2" customFormat="1" ht="18" x14ac:dyDescent="0.4">
      <c r="A3" s="85" t="s">
        <v>158</v>
      </c>
    </row>
    <row r="4" spans="1:40" s="2" customFormat="1" ht="17.5" x14ac:dyDescent="0.35">
      <c r="A4" s="21"/>
      <c r="B4" s="22"/>
      <c r="C4" s="22"/>
      <c r="D4" s="22"/>
      <c r="E4" s="22"/>
      <c r="F4" s="22"/>
      <c r="G4" s="22"/>
      <c r="H4" s="22"/>
      <c r="I4" s="22"/>
      <c r="J4" s="22"/>
      <c r="K4" s="22"/>
      <c r="L4" s="22"/>
      <c r="M4" s="22"/>
      <c r="N4" s="22"/>
      <c r="O4" s="22"/>
      <c r="P4" s="22"/>
      <c r="Q4" s="22"/>
      <c r="R4" s="22"/>
      <c r="S4" s="22"/>
      <c r="T4" s="22"/>
      <c r="U4" s="22"/>
      <c r="AB4" s="22"/>
      <c r="AC4" s="22"/>
      <c r="AE4" s="22"/>
      <c r="AG4" s="22"/>
      <c r="AI4" s="22"/>
      <c r="AJ4" s="22"/>
      <c r="AK4" s="22"/>
      <c r="AL4" s="22"/>
      <c r="AN4" s="22"/>
    </row>
    <row r="5" spans="1:40" s="23" customFormat="1" ht="47" x14ac:dyDescent="0.25">
      <c r="A5" s="21" t="s">
        <v>43</v>
      </c>
      <c r="B5" s="22" t="s">
        <v>44</v>
      </c>
      <c r="C5" s="22" t="s">
        <v>162</v>
      </c>
      <c r="D5" s="22" t="s">
        <v>163</v>
      </c>
      <c r="E5" s="22" t="s">
        <v>132</v>
      </c>
      <c r="F5" s="22" t="s">
        <v>382</v>
      </c>
      <c r="G5" s="22" t="s">
        <v>45</v>
      </c>
      <c r="H5" s="22" t="s">
        <v>46</v>
      </c>
      <c r="I5" s="22" t="s">
        <v>47</v>
      </c>
      <c r="J5" s="22" t="s">
        <v>48</v>
      </c>
      <c r="K5" s="22" t="s">
        <v>63</v>
      </c>
      <c r="L5" s="22" t="s">
        <v>49</v>
      </c>
      <c r="M5" s="22" t="s">
        <v>59</v>
      </c>
      <c r="N5" s="22" t="s">
        <v>66</v>
      </c>
      <c r="O5" s="22" t="s">
        <v>180</v>
      </c>
      <c r="P5" s="5" t="s">
        <v>181</v>
      </c>
      <c r="Q5" s="22" t="s">
        <v>51</v>
      </c>
      <c r="R5" s="22" t="s">
        <v>186</v>
      </c>
      <c r="S5" s="22" t="s">
        <v>185</v>
      </c>
      <c r="T5" s="22" t="s">
        <v>187</v>
      </c>
      <c r="U5" s="22" t="s">
        <v>53</v>
      </c>
      <c r="V5" s="22" t="s">
        <v>243</v>
      </c>
      <c r="W5" s="22" t="s">
        <v>170</v>
      </c>
      <c r="X5" s="22" t="s">
        <v>197</v>
      </c>
      <c r="Y5" s="22" t="s">
        <v>198</v>
      </c>
      <c r="Z5" s="22" t="s">
        <v>41</v>
      </c>
      <c r="AA5" s="22" t="s">
        <v>261</v>
      </c>
      <c r="AB5" s="22" t="s">
        <v>42</v>
      </c>
      <c r="AC5" s="22" t="s">
        <v>168</v>
      </c>
      <c r="AD5" s="22" t="s">
        <v>56</v>
      </c>
      <c r="AE5" s="22" t="s">
        <v>167</v>
      </c>
      <c r="AF5" s="22" t="s">
        <v>57</v>
      </c>
      <c r="AG5" s="22" t="s">
        <v>166</v>
      </c>
      <c r="AH5" s="22" t="s">
        <v>199</v>
      </c>
      <c r="AI5" s="22" t="s">
        <v>200</v>
      </c>
      <c r="AJ5" s="22" t="s">
        <v>165</v>
      </c>
      <c r="AK5" s="22" t="s">
        <v>164</v>
      </c>
    </row>
    <row r="6" spans="1:40" s="19" customFormat="1" ht="13" x14ac:dyDescent="0.3">
      <c r="A6" s="83" t="s">
        <v>25</v>
      </c>
      <c r="B6" s="83" t="s">
        <v>26</v>
      </c>
      <c r="C6" s="83" t="s">
        <v>134</v>
      </c>
      <c r="D6" s="83" t="s">
        <v>134</v>
      </c>
      <c r="E6" s="83" t="s">
        <v>133</v>
      </c>
      <c r="F6" s="83" t="s">
        <v>133</v>
      </c>
      <c r="G6" s="83" t="s">
        <v>27</v>
      </c>
      <c r="H6" s="83"/>
      <c r="I6" s="83"/>
      <c r="J6" s="83" t="s">
        <v>28</v>
      </c>
      <c r="K6" s="83" t="s">
        <v>29</v>
      </c>
      <c r="L6" s="83" t="s">
        <v>30</v>
      </c>
      <c r="M6" s="83" t="s">
        <v>31</v>
      </c>
      <c r="N6" s="83" t="s">
        <v>32</v>
      </c>
      <c r="O6" s="83" t="s">
        <v>33</v>
      </c>
      <c r="P6" s="83"/>
      <c r="Q6" s="83" t="s">
        <v>34</v>
      </c>
      <c r="R6" s="83" t="s">
        <v>35</v>
      </c>
      <c r="S6" s="83" t="s">
        <v>36</v>
      </c>
      <c r="T6" s="83" t="s">
        <v>37</v>
      </c>
      <c r="U6" s="83" t="s">
        <v>65</v>
      </c>
      <c r="V6" s="83" t="s">
        <v>258</v>
      </c>
      <c r="W6" s="83" t="s">
        <v>67</v>
      </c>
      <c r="X6" s="83" t="s">
        <v>236</v>
      </c>
      <c r="Y6" s="83" t="s">
        <v>259</v>
      </c>
      <c r="Z6" s="83" t="s">
        <v>64</v>
      </c>
      <c r="AA6" s="83" t="s">
        <v>237</v>
      </c>
      <c r="AB6" s="83" t="s">
        <v>75</v>
      </c>
      <c r="AC6" s="83" t="s">
        <v>238</v>
      </c>
      <c r="AD6" s="83" t="s">
        <v>76</v>
      </c>
      <c r="AE6" s="83" t="s">
        <v>239</v>
      </c>
      <c r="AF6" s="83" t="s">
        <v>77</v>
      </c>
      <c r="AG6" s="83" t="s">
        <v>260</v>
      </c>
      <c r="AH6" s="83" t="s">
        <v>81</v>
      </c>
      <c r="AI6" s="83" t="s">
        <v>244</v>
      </c>
      <c r="AJ6" s="83" t="s">
        <v>78</v>
      </c>
      <c r="AK6" s="83" t="s">
        <v>195</v>
      </c>
    </row>
    <row r="7" spans="1:40" ht="13" x14ac:dyDescent="0.3">
      <c r="A7" s="9"/>
      <c r="E7" t="str">
        <f>CONCATENATE(C7,"-",D7)</f>
        <v>-</v>
      </c>
      <c r="I7" s="24"/>
      <c r="J7" s="24"/>
      <c r="K7" s="25">
        <f>VALUE(ROUNDUP(MONTH(J7)/12*4,0)*3&amp;"/"&amp;YEAR(J7))</f>
        <v>61</v>
      </c>
      <c r="N7" s="31"/>
      <c r="O7" s="30"/>
      <c r="P7" s="30"/>
      <c r="Q7" s="29"/>
      <c r="R7" s="29"/>
      <c r="S7" s="29"/>
      <c r="T7" s="29"/>
      <c r="U7" s="29">
        <f>Q7-R7-S7+T7</f>
        <v>0</v>
      </c>
      <c r="V7" s="29" t="e">
        <f>U7/O7</f>
        <v>#DIV/0!</v>
      </c>
      <c r="W7" s="29"/>
      <c r="X7" s="29"/>
      <c r="Y7" s="29" t="e">
        <f>X7/O7</f>
        <v>#DIV/0!</v>
      </c>
      <c r="Z7" s="29"/>
      <c r="AA7" s="29" t="e">
        <f>Z7/O7</f>
        <v>#DIV/0!</v>
      </c>
      <c r="AB7" s="29"/>
      <c r="AC7" s="29" t="e">
        <f>AB7/O7</f>
        <v>#DIV/0!</v>
      </c>
      <c r="AD7" s="29"/>
      <c r="AE7" s="29" t="e">
        <f>AD7/O7</f>
        <v>#DIV/0!</v>
      </c>
      <c r="AF7" s="29"/>
      <c r="AG7" s="29" t="e">
        <f>AF7/O7</f>
        <v>#DIV/0!</v>
      </c>
      <c r="AH7" s="29"/>
      <c r="AI7" s="29" t="e">
        <f>AH7/O7</f>
        <v>#DIV/0!</v>
      </c>
      <c r="AJ7" s="29"/>
      <c r="AK7" s="29" t="e">
        <f>AJ7/O7</f>
        <v>#DIV/0!</v>
      </c>
    </row>
    <row r="8" spans="1:40" ht="13" x14ac:dyDescent="0.3">
      <c r="A8" s="9"/>
      <c r="J8" s="24"/>
      <c r="K8" s="25"/>
    </row>
    <row r="9" spans="1:40" ht="13" x14ac:dyDescent="0.3">
      <c r="A9" s="9"/>
      <c r="J9" s="24"/>
      <c r="K9" s="25"/>
    </row>
    <row r="10" spans="1:40" ht="13" x14ac:dyDescent="0.3">
      <c r="A10" s="9"/>
      <c r="J10" s="24"/>
      <c r="K10" s="25"/>
    </row>
    <row r="11" spans="1:40" x14ac:dyDescent="0.25">
      <c r="A11" s="11" t="s">
        <v>299</v>
      </c>
      <c r="B11" s="13" t="s">
        <v>262</v>
      </c>
      <c r="C11" s="13"/>
      <c r="D11" s="13"/>
      <c r="E11" s="12"/>
      <c r="F11" s="12"/>
    </row>
    <row r="12" spans="1:40" x14ac:dyDescent="0.25">
      <c r="A12" s="11"/>
      <c r="B12" s="13" t="s">
        <v>263</v>
      </c>
      <c r="C12" s="13"/>
      <c r="D12" s="13"/>
      <c r="E12" s="12"/>
      <c r="F12" s="12"/>
    </row>
    <row r="13" spans="1:40" x14ac:dyDescent="0.25">
      <c r="A13" s="11" t="s">
        <v>2</v>
      </c>
      <c r="B13" s="13" t="s">
        <v>93</v>
      </c>
      <c r="C13" s="13"/>
      <c r="D13" s="13"/>
      <c r="E13" s="12"/>
      <c r="F13" s="12"/>
    </row>
    <row r="14" spans="1:40" x14ac:dyDescent="0.25">
      <c r="A14" s="11" t="s">
        <v>296</v>
      </c>
      <c r="B14" s="13" t="s">
        <v>264</v>
      </c>
      <c r="C14" s="13"/>
      <c r="D14" s="13"/>
      <c r="E14" s="12"/>
      <c r="F14" s="12"/>
    </row>
    <row r="15" spans="1:40" x14ac:dyDescent="0.25">
      <c r="A15" s="11" t="s">
        <v>297</v>
      </c>
      <c r="B15" s="13" t="s">
        <v>174</v>
      </c>
      <c r="C15" s="13"/>
      <c r="D15" s="13"/>
      <c r="E15" s="12"/>
      <c r="F15" s="12"/>
    </row>
    <row r="16" spans="1:40" x14ac:dyDescent="0.25">
      <c r="A16" s="11" t="s">
        <v>4</v>
      </c>
      <c r="B16" s="13" t="s">
        <v>17</v>
      </c>
      <c r="C16" s="13"/>
      <c r="D16" s="13"/>
      <c r="E16" s="12"/>
      <c r="F16" s="12"/>
    </row>
    <row r="17" spans="1:6" x14ac:dyDescent="0.25">
      <c r="A17" s="11" t="s">
        <v>5</v>
      </c>
      <c r="B17" s="13" t="s">
        <v>265</v>
      </c>
      <c r="C17" s="13"/>
      <c r="D17" s="13"/>
      <c r="E17" s="12"/>
      <c r="F17" s="12"/>
    </row>
    <row r="18" spans="1:6" x14ac:dyDescent="0.25">
      <c r="A18" s="11"/>
      <c r="B18" s="13" t="s">
        <v>266</v>
      </c>
      <c r="C18" s="13"/>
      <c r="D18" s="13"/>
      <c r="E18" s="12"/>
      <c r="F18" s="12"/>
    </row>
    <row r="19" spans="1:6" s="18" customFormat="1" x14ac:dyDescent="0.25">
      <c r="A19" s="16" t="s">
        <v>6</v>
      </c>
      <c r="B19" s="17" t="s">
        <v>173</v>
      </c>
      <c r="C19" s="17"/>
      <c r="D19" s="17"/>
      <c r="E19" s="20"/>
      <c r="F19" s="20"/>
    </row>
    <row r="20" spans="1:6" s="18" customFormat="1" x14ac:dyDescent="0.25">
      <c r="A20" s="16" t="s">
        <v>7</v>
      </c>
      <c r="B20" s="17" t="s">
        <v>267</v>
      </c>
      <c r="C20" s="17"/>
      <c r="D20" s="17"/>
      <c r="E20" s="20"/>
      <c r="F20" s="20"/>
    </row>
    <row r="21" spans="1:6" s="18" customFormat="1" x14ac:dyDescent="0.25">
      <c r="A21" s="16" t="s">
        <v>8</v>
      </c>
      <c r="B21" s="17" t="s">
        <v>268</v>
      </c>
      <c r="C21" s="17"/>
      <c r="D21" s="17"/>
    </row>
    <row r="22" spans="1:6" s="18" customFormat="1" x14ac:dyDescent="0.25">
      <c r="A22" s="16" t="s">
        <v>9</v>
      </c>
      <c r="B22" s="17" t="s">
        <v>178</v>
      </c>
      <c r="C22" s="17"/>
      <c r="D22" s="17"/>
    </row>
    <row r="23" spans="1:6" s="18" customFormat="1" x14ac:dyDescent="0.25">
      <c r="A23" s="16" t="s">
        <v>10</v>
      </c>
      <c r="B23" s="17" t="s">
        <v>179</v>
      </c>
      <c r="C23" s="17"/>
      <c r="D23" s="17"/>
    </row>
    <row r="24" spans="1:6" s="18" customFormat="1" x14ac:dyDescent="0.25">
      <c r="A24" s="16" t="s">
        <v>11</v>
      </c>
      <c r="B24" s="17" t="s">
        <v>183</v>
      </c>
      <c r="C24" s="17"/>
      <c r="D24" s="17"/>
    </row>
    <row r="25" spans="1:6" s="18" customFormat="1" x14ac:dyDescent="0.25">
      <c r="A25" s="16" t="s">
        <v>12</v>
      </c>
      <c r="B25" s="17" t="s">
        <v>269</v>
      </c>
      <c r="C25" s="17"/>
      <c r="D25" s="17"/>
    </row>
    <row r="26" spans="1:6" s="18" customFormat="1" x14ac:dyDescent="0.25">
      <c r="A26" s="16" t="s">
        <v>13</v>
      </c>
      <c r="B26" s="17" t="s">
        <v>140</v>
      </c>
      <c r="C26" s="17"/>
      <c r="D26" s="17"/>
    </row>
    <row r="27" spans="1:6" s="18" customFormat="1" x14ac:dyDescent="0.25">
      <c r="A27" s="16" t="s">
        <v>14</v>
      </c>
      <c r="B27" s="17" t="s">
        <v>270</v>
      </c>
      <c r="C27" s="17"/>
      <c r="D27" s="17"/>
    </row>
    <row r="28" spans="1:6" s="18" customFormat="1" x14ac:dyDescent="0.25">
      <c r="A28" s="16" t="s">
        <v>92</v>
      </c>
      <c r="B28" s="17" t="s">
        <v>271</v>
      </c>
      <c r="C28" s="17"/>
      <c r="D28" s="17"/>
    </row>
    <row r="29" spans="1:6" s="18" customFormat="1" x14ac:dyDescent="0.25">
      <c r="A29" s="16" t="s">
        <v>273</v>
      </c>
      <c r="B29" s="17" t="s">
        <v>272</v>
      </c>
      <c r="C29" s="17"/>
      <c r="D29" s="17"/>
    </row>
    <row r="30" spans="1:6" s="18" customFormat="1" x14ac:dyDescent="0.25">
      <c r="A30" s="16" t="s">
        <v>68</v>
      </c>
      <c r="B30" s="17" t="s">
        <v>219</v>
      </c>
      <c r="C30" s="17"/>
      <c r="D30" s="17"/>
    </row>
    <row r="31" spans="1:6" s="18" customFormat="1" x14ac:dyDescent="0.25">
      <c r="A31" s="16" t="s">
        <v>227</v>
      </c>
      <c r="B31" s="13" t="s">
        <v>203</v>
      </c>
      <c r="C31" s="17"/>
      <c r="D31" s="17"/>
    </row>
    <row r="32" spans="1:6" s="18" customFormat="1" x14ac:dyDescent="0.25">
      <c r="A32" s="16" t="s">
        <v>274</v>
      </c>
      <c r="B32" s="17" t="s">
        <v>275</v>
      </c>
      <c r="C32" s="17"/>
      <c r="D32" s="17"/>
    </row>
    <row r="33" spans="1:4" s="18" customFormat="1" x14ac:dyDescent="0.25">
      <c r="A33" s="16" t="s">
        <v>82</v>
      </c>
      <c r="B33" s="17" t="s">
        <v>22</v>
      </c>
      <c r="C33" s="17"/>
      <c r="D33" s="17"/>
    </row>
    <row r="34" spans="1:4" s="18" customFormat="1" x14ac:dyDescent="0.25">
      <c r="A34" s="16" t="s">
        <v>225</v>
      </c>
      <c r="B34" s="17" t="s">
        <v>276</v>
      </c>
      <c r="C34" s="17"/>
      <c r="D34" s="17"/>
    </row>
    <row r="35" spans="1:4" s="18" customFormat="1" x14ac:dyDescent="0.25">
      <c r="A35" s="16" t="s">
        <v>83</v>
      </c>
      <c r="B35" s="17" t="s">
        <v>277</v>
      </c>
      <c r="C35" s="17"/>
      <c r="D35" s="17"/>
    </row>
    <row r="36" spans="1:4" s="18" customFormat="1" x14ac:dyDescent="0.25">
      <c r="A36" s="16" t="s">
        <v>223</v>
      </c>
      <c r="B36" s="17" t="s">
        <v>278</v>
      </c>
      <c r="C36" s="17"/>
      <c r="D36" s="17"/>
    </row>
    <row r="37" spans="1:4" s="18" customFormat="1" x14ac:dyDescent="0.25">
      <c r="A37" s="16" t="s">
        <v>84</v>
      </c>
      <c r="B37" s="17" t="s">
        <v>211</v>
      </c>
      <c r="C37" s="17"/>
      <c r="D37" s="17"/>
    </row>
    <row r="38" spans="1:4" s="18" customFormat="1" x14ac:dyDescent="0.25">
      <c r="A38" s="16" t="s">
        <v>222</v>
      </c>
      <c r="B38" s="17" t="s">
        <v>279</v>
      </c>
      <c r="C38" s="17"/>
      <c r="D38" s="17"/>
    </row>
    <row r="39" spans="1:4" s="18" customFormat="1" x14ac:dyDescent="0.25">
      <c r="A39" s="16" t="s">
        <v>79</v>
      </c>
      <c r="B39" s="17" t="s">
        <v>20</v>
      </c>
      <c r="C39" s="17"/>
      <c r="D39" s="17"/>
    </row>
    <row r="40" spans="1:4" s="18" customFormat="1" x14ac:dyDescent="0.25">
      <c r="A40" s="16" t="s">
        <v>280</v>
      </c>
      <c r="B40" s="17" t="s">
        <v>281</v>
      </c>
      <c r="C40" s="17"/>
      <c r="D40" s="17"/>
    </row>
    <row r="41" spans="1:4" s="18" customFormat="1" x14ac:dyDescent="0.25">
      <c r="A41" s="16" t="s">
        <v>85</v>
      </c>
      <c r="B41" s="18" t="s">
        <v>282</v>
      </c>
    </row>
    <row r="42" spans="1:4" s="18" customFormat="1" x14ac:dyDescent="0.25">
      <c r="A42" s="16" t="s">
        <v>218</v>
      </c>
      <c r="B42" s="17" t="s">
        <v>283</v>
      </c>
      <c r="C42" s="17"/>
      <c r="D42" s="17"/>
    </row>
    <row r="43" spans="1:4" s="18" customFormat="1" x14ac:dyDescent="0.25">
      <c r="A43" s="16" t="s">
        <v>80</v>
      </c>
      <c r="B43" s="13" t="s">
        <v>284</v>
      </c>
      <c r="C43" s="17"/>
      <c r="D43" s="17"/>
    </row>
    <row r="44" spans="1:4" s="18" customFormat="1" x14ac:dyDescent="0.25">
      <c r="A44" s="16" t="s">
        <v>201</v>
      </c>
      <c r="B44" s="17" t="s">
        <v>285</v>
      </c>
      <c r="C44" s="17"/>
      <c r="D44" s="17"/>
    </row>
    <row r="45" spans="1:4" s="18" customFormat="1" x14ac:dyDescent="0.25">
      <c r="A45" s="16"/>
      <c r="B45" s="17" t="s">
        <v>286</v>
      </c>
      <c r="C45" s="17"/>
      <c r="D45" s="17"/>
    </row>
    <row r="46" spans="1:4" s="18" customFormat="1" x14ac:dyDescent="0.25">
      <c r="A46" s="16"/>
      <c r="B46" s="17"/>
      <c r="C46" s="17"/>
      <c r="D46"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D40"/>
  <sheetViews>
    <sheetView workbookViewId="0"/>
  </sheetViews>
  <sheetFormatPr defaultRowHeight="12.5" x14ac:dyDescent="0.25"/>
  <cols>
    <col min="1" max="1" width="9" customWidth="1"/>
    <col min="2" max="2" width="28.36328125" customWidth="1"/>
    <col min="3" max="3" width="17.1796875" customWidth="1"/>
    <col min="4" max="4" width="18" customWidth="1"/>
  </cols>
  <sheetData>
    <row r="1" spans="1:4" ht="18" x14ac:dyDescent="0.4">
      <c r="A1" s="6" t="s">
        <v>0</v>
      </c>
    </row>
    <row r="2" spans="1:4" ht="17.5" x14ac:dyDescent="0.35">
      <c r="A2" s="2"/>
    </row>
    <row r="3" spans="1:4" ht="18" x14ac:dyDescent="0.4">
      <c r="A3" s="8" t="s">
        <v>428</v>
      </c>
    </row>
    <row r="4" spans="1:4" ht="17.5" x14ac:dyDescent="0.35">
      <c r="A4" s="2"/>
    </row>
    <row r="5" spans="1:4" ht="12.5" customHeight="1" x14ac:dyDescent="0.25">
      <c r="A5" s="102" t="s">
        <v>406</v>
      </c>
      <c r="B5" s="114" t="s">
        <v>414</v>
      </c>
      <c r="C5" s="104" t="s">
        <v>407</v>
      </c>
      <c r="D5" s="105"/>
    </row>
    <row r="6" spans="1:4" ht="23.5" x14ac:dyDescent="0.25">
      <c r="A6" s="106"/>
      <c r="B6" s="107"/>
      <c r="C6" s="108" t="s">
        <v>408</v>
      </c>
      <c r="D6" s="109" t="s">
        <v>415</v>
      </c>
    </row>
    <row r="7" spans="1:4" ht="13" x14ac:dyDescent="0.25">
      <c r="A7" s="110" t="s">
        <v>25</v>
      </c>
      <c r="B7" s="111" t="s">
        <v>43</v>
      </c>
      <c r="C7" s="111"/>
      <c r="D7" s="112"/>
    </row>
    <row r="8" spans="1:4" ht="13" x14ac:dyDescent="0.25">
      <c r="A8" s="110" t="s">
        <v>26</v>
      </c>
      <c r="B8" s="111" t="s">
        <v>44</v>
      </c>
      <c r="C8" s="111"/>
      <c r="D8" s="112"/>
    </row>
    <row r="9" spans="1:4" ht="13" x14ac:dyDescent="0.25">
      <c r="A9" s="110" t="s">
        <v>134</v>
      </c>
      <c r="B9" s="111" t="s">
        <v>162</v>
      </c>
      <c r="C9" s="111"/>
      <c r="D9" s="112"/>
    </row>
    <row r="10" spans="1:4" ht="13" x14ac:dyDescent="0.25">
      <c r="A10" s="110" t="s">
        <v>134</v>
      </c>
      <c r="B10" s="111" t="s">
        <v>409</v>
      </c>
      <c r="C10" s="111"/>
      <c r="D10" s="112"/>
    </row>
    <row r="11" spans="1:4" ht="13" x14ac:dyDescent="0.25">
      <c r="A11" s="110" t="s">
        <v>27</v>
      </c>
      <c r="B11" s="111" t="s">
        <v>45</v>
      </c>
      <c r="C11" s="111"/>
      <c r="D11" s="112"/>
    </row>
    <row r="12" spans="1:4" ht="13" x14ac:dyDescent="0.25">
      <c r="A12" s="110"/>
      <c r="B12" s="111" t="s">
        <v>46</v>
      </c>
      <c r="C12" s="111"/>
      <c r="D12" s="112"/>
    </row>
    <row r="13" spans="1:4" ht="13" x14ac:dyDescent="0.25">
      <c r="A13" s="110"/>
      <c r="B13" s="111" t="s">
        <v>47</v>
      </c>
      <c r="C13" s="111"/>
      <c r="D13" s="112"/>
    </row>
    <row r="14" spans="1:4" ht="13" x14ac:dyDescent="0.25">
      <c r="A14" s="110" t="s">
        <v>28</v>
      </c>
      <c r="B14" s="111" t="s">
        <v>48</v>
      </c>
      <c r="C14" s="111"/>
      <c r="D14" s="112"/>
    </row>
    <row r="15" spans="1:4" ht="13" x14ac:dyDescent="0.25">
      <c r="A15" s="110" t="s">
        <v>30</v>
      </c>
      <c r="B15" s="111" t="s">
        <v>49</v>
      </c>
      <c r="C15" s="111"/>
      <c r="D15" s="112"/>
    </row>
    <row r="16" spans="1:4" ht="13" x14ac:dyDescent="0.25">
      <c r="A16" s="110" t="s">
        <v>31</v>
      </c>
      <c r="B16" s="111" t="s">
        <v>59</v>
      </c>
      <c r="C16" s="111"/>
      <c r="D16" s="112"/>
    </row>
    <row r="17" spans="1:4" ht="13" x14ac:dyDescent="0.25">
      <c r="A17" s="110" t="s">
        <v>32</v>
      </c>
      <c r="B17" s="111" t="s">
        <v>66</v>
      </c>
      <c r="C17" s="111"/>
      <c r="D17" s="112"/>
    </row>
    <row r="18" spans="1:4" ht="13" x14ac:dyDescent="0.25">
      <c r="A18" s="110" t="s">
        <v>33</v>
      </c>
      <c r="B18" s="111" t="s">
        <v>386</v>
      </c>
      <c r="C18" s="111"/>
      <c r="D18" s="112"/>
    </row>
    <row r="19" spans="1:4" ht="13" x14ac:dyDescent="0.25">
      <c r="A19" s="169"/>
      <c r="B19" s="167" t="s">
        <v>410</v>
      </c>
      <c r="C19" s="167"/>
      <c r="D19" s="168"/>
    </row>
    <row r="20" spans="1:4" ht="13" x14ac:dyDescent="0.25">
      <c r="A20" s="110" t="s">
        <v>34</v>
      </c>
      <c r="B20" s="111" t="s">
        <v>51</v>
      </c>
      <c r="C20" s="111"/>
      <c r="D20" s="112"/>
    </row>
    <row r="21" spans="1:4" ht="13" x14ac:dyDescent="0.25">
      <c r="A21" s="110" t="s">
        <v>35</v>
      </c>
      <c r="B21" s="111" t="s">
        <v>411</v>
      </c>
      <c r="C21" s="111"/>
      <c r="D21" s="112"/>
    </row>
    <row r="22" spans="1:4" ht="13" x14ac:dyDescent="0.25">
      <c r="A22" s="110" t="s">
        <v>36</v>
      </c>
      <c r="B22" s="111" t="s">
        <v>412</v>
      </c>
      <c r="C22" s="111"/>
      <c r="D22" s="112"/>
    </row>
    <row r="23" spans="1:4" ht="13" x14ac:dyDescent="0.25">
      <c r="A23" s="110" t="s">
        <v>37</v>
      </c>
      <c r="B23" s="111" t="s">
        <v>413</v>
      </c>
      <c r="C23" s="111"/>
      <c r="D23" s="112"/>
    </row>
    <row r="24" spans="1:4" ht="13" x14ac:dyDescent="0.25">
      <c r="A24" s="110" t="s">
        <v>65</v>
      </c>
      <c r="B24" s="111" t="s">
        <v>53</v>
      </c>
      <c r="C24" s="111"/>
      <c r="D24" s="112"/>
    </row>
    <row r="25" spans="1:4" ht="13" x14ac:dyDescent="0.25">
      <c r="A25" s="110" t="s">
        <v>67</v>
      </c>
      <c r="B25" s="111" t="s">
        <v>170</v>
      </c>
      <c r="C25" s="111"/>
      <c r="D25" s="112"/>
    </row>
    <row r="26" spans="1:4" ht="13" x14ac:dyDescent="0.25">
      <c r="A26" s="110" t="s">
        <v>236</v>
      </c>
      <c r="B26" s="111" t="s">
        <v>197</v>
      </c>
      <c r="C26" s="111"/>
      <c r="D26" s="112"/>
    </row>
    <row r="27" spans="1:4" ht="13" x14ac:dyDescent="0.25">
      <c r="A27" s="110" t="s">
        <v>64</v>
      </c>
      <c r="B27" s="111" t="s">
        <v>41</v>
      </c>
      <c r="C27" s="111"/>
      <c r="D27" s="112"/>
    </row>
    <row r="28" spans="1:4" ht="13" x14ac:dyDescent="0.25">
      <c r="A28" s="110" t="s">
        <v>75</v>
      </c>
      <c r="B28" s="111" t="s">
        <v>42</v>
      </c>
      <c r="C28" s="111"/>
      <c r="D28" s="112"/>
    </row>
    <row r="29" spans="1:4" ht="13" x14ac:dyDescent="0.25">
      <c r="A29" s="110" t="s">
        <v>76</v>
      </c>
      <c r="B29" s="111" t="s">
        <v>56</v>
      </c>
      <c r="C29" s="111"/>
      <c r="D29" s="112"/>
    </row>
    <row r="30" spans="1:4" ht="13" x14ac:dyDescent="0.25">
      <c r="A30" s="110" t="s">
        <v>77</v>
      </c>
      <c r="B30" s="111" t="s">
        <v>57</v>
      </c>
      <c r="C30" s="111"/>
      <c r="D30" s="112"/>
    </row>
    <row r="31" spans="1:4" ht="13" x14ac:dyDescent="0.25">
      <c r="A31" s="110" t="s">
        <v>81</v>
      </c>
      <c r="B31" s="111" t="s">
        <v>199</v>
      </c>
      <c r="C31" s="111"/>
      <c r="D31" s="112"/>
    </row>
    <row r="32" spans="1:4" ht="13" x14ac:dyDescent="0.25">
      <c r="A32" s="110" t="s">
        <v>78</v>
      </c>
      <c r="B32" s="111" t="s">
        <v>165</v>
      </c>
      <c r="C32" s="111"/>
      <c r="D32" s="112"/>
    </row>
    <row r="34" spans="1:1" s="92" customFormat="1" x14ac:dyDescent="0.25">
      <c r="A34" s="91" t="s">
        <v>383</v>
      </c>
    </row>
    <row r="35" spans="1:1" s="92" customFormat="1" x14ac:dyDescent="0.25">
      <c r="A35" s="93" t="s">
        <v>419</v>
      </c>
    </row>
    <row r="36" spans="1:1" s="92" customFormat="1" x14ac:dyDescent="0.25">
      <c r="A36" s="93" t="s">
        <v>397</v>
      </c>
    </row>
    <row r="37" spans="1:1" x14ac:dyDescent="0.25">
      <c r="A37" s="93" t="s">
        <v>398</v>
      </c>
    </row>
    <row r="38" spans="1:1" x14ac:dyDescent="0.25">
      <c r="A38" s="96" t="s">
        <v>399</v>
      </c>
    </row>
    <row r="39" spans="1:1" x14ac:dyDescent="0.25">
      <c r="A39" s="96" t="s">
        <v>420</v>
      </c>
    </row>
    <row r="40" spans="1:1" x14ac:dyDescent="0.25">
      <c r="A40" s="96" t="s">
        <v>401</v>
      </c>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CC"/>
  </sheetPr>
  <dimension ref="A1:J20"/>
  <sheetViews>
    <sheetView showZeros="0" zoomScaleNormal="100" workbookViewId="0"/>
  </sheetViews>
  <sheetFormatPr defaultRowHeight="12.5" x14ac:dyDescent="0.25"/>
  <cols>
    <col min="1" max="1" width="20.7265625" customWidth="1"/>
    <col min="2" max="7" width="10.7265625" customWidth="1"/>
  </cols>
  <sheetData>
    <row r="1" spans="1:10" s="2" customFormat="1" ht="18" x14ac:dyDescent="0.4">
      <c r="A1" s="6" t="s">
        <v>0</v>
      </c>
    </row>
    <row r="2" spans="1:10" s="2" customFormat="1" ht="17.5" x14ac:dyDescent="0.35">
      <c r="A2" s="7"/>
      <c r="B2" s="4"/>
      <c r="C2" s="4"/>
      <c r="D2" s="4"/>
    </row>
    <row r="3" spans="1:10" s="2" customFormat="1" ht="18" x14ac:dyDescent="0.4">
      <c r="A3" s="85" t="s">
        <v>101</v>
      </c>
    </row>
    <row r="4" spans="1:10" s="2" customFormat="1" ht="18" x14ac:dyDescent="0.4">
      <c r="A4" s="8"/>
    </row>
    <row r="5" spans="1:10" s="32" customFormat="1" ht="47" x14ac:dyDescent="0.25">
      <c r="A5" s="34" t="s">
        <v>100</v>
      </c>
      <c r="B5" s="5" t="s">
        <v>99</v>
      </c>
      <c r="C5" s="5" t="s">
        <v>44</v>
      </c>
      <c r="D5" s="22" t="s">
        <v>180</v>
      </c>
      <c r="E5" s="5" t="s">
        <v>181</v>
      </c>
      <c r="F5" s="5" t="s">
        <v>98</v>
      </c>
      <c r="G5" s="5" t="s">
        <v>40</v>
      </c>
      <c r="H5" s="5" t="s">
        <v>97</v>
      </c>
      <c r="I5" s="5" t="s">
        <v>50</v>
      </c>
    </row>
    <row r="6" spans="1:10" x14ac:dyDescent="0.25">
      <c r="A6" s="83" t="s">
        <v>25</v>
      </c>
      <c r="B6" s="83" t="s">
        <v>26</v>
      </c>
      <c r="C6" s="83" t="s">
        <v>24</v>
      </c>
      <c r="D6" s="83" t="s">
        <v>27</v>
      </c>
      <c r="F6" s="83" t="s">
        <v>28</v>
      </c>
      <c r="G6" s="83" t="s">
        <v>29</v>
      </c>
      <c r="H6" s="83" t="s">
        <v>30</v>
      </c>
      <c r="I6" s="83" t="s">
        <v>31</v>
      </c>
    </row>
    <row r="7" spans="1:10" ht="13" x14ac:dyDescent="0.3">
      <c r="A7" s="33"/>
      <c r="B7" s="33"/>
      <c r="C7" s="33"/>
      <c r="D7" s="33"/>
      <c r="E7" s="33"/>
      <c r="F7" s="33"/>
      <c r="G7" s="33"/>
      <c r="H7" s="33"/>
      <c r="I7" s="33"/>
      <c r="J7" s="33"/>
    </row>
    <row r="8" spans="1:10" ht="13" x14ac:dyDescent="0.3">
      <c r="A8" s="33"/>
      <c r="B8" s="33"/>
      <c r="C8" s="33"/>
      <c r="D8" s="33"/>
      <c r="E8" s="33"/>
      <c r="F8" s="33"/>
      <c r="G8" s="33"/>
      <c r="H8" s="33"/>
      <c r="I8" s="33"/>
      <c r="J8" s="33"/>
    </row>
    <row r="9" spans="1:10" ht="13" x14ac:dyDescent="0.3">
      <c r="A9" s="33"/>
      <c r="B9" s="33"/>
      <c r="C9" s="33"/>
      <c r="D9" s="33"/>
      <c r="E9" s="33"/>
      <c r="F9" s="33"/>
      <c r="G9" s="33"/>
      <c r="H9" s="33"/>
      <c r="I9" s="33"/>
      <c r="J9" s="33"/>
    </row>
    <row r="10" spans="1:10" ht="13" x14ac:dyDescent="0.3">
      <c r="A10" s="33"/>
      <c r="B10" s="33"/>
      <c r="C10" s="33"/>
      <c r="D10" s="33"/>
      <c r="E10" s="33"/>
      <c r="F10" s="33"/>
      <c r="G10" s="33"/>
      <c r="H10" s="33"/>
      <c r="I10" s="33"/>
      <c r="J10" s="33"/>
    </row>
    <row r="11" spans="1:10" x14ac:dyDescent="0.25">
      <c r="A11" s="11" t="s">
        <v>300</v>
      </c>
      <c r="B11" s="13" t="s">
        <v>152</v>
      </c>
      <c r="C11" s="12"/>
    </row>
    <row r="12" spans="1:10" x14ac:dyDescent="0.25">
      <c r="A12" s="11" t="s">
        <v>2</v>
      </c>
      <c r="B12" s="13" t="s">
        <v>154</v>
      </c>
      <c r="C12" s="12"/>
    </row>
    <row r="13" spans="1:10" x14ac:dyDescent="0.25">
      <c r="A13" s="11" t="s">
        <v>3</v>
      </c>
      <c r="B13" s="13" t="s">
        <v>291</v>
      </c>
      <c r="C13" s="12"/>
    </row>
    <row r="14" spans="1:10" x14ac:dyDescent="0.25">
      <c r="A14" s="11" t="s">
        <v>4</v>
      </c>
      <c r="B14" s="13" t="s">
        <v>153</v>
      </c>
      <c r="C14" s="12"/>
    </row>
    <row r="15" spans="1:10" x14ac:dyDescent="0.25">
      <c r="A15" s="11" t="s">
        <v>5</v>
      </c>
      <c r="B15" s="13" t="s">
        <v>292</v>
      </c>
      <c r="C15" s="12"/>
    </row>
    <row r="16" spans="1:10" x14ac:dyDescent="0.25">
      <c r="A16" s="11" t="s">
        <v>6</v>
      </c>
      <c r="B16" s="13" t="s">
        <v>293</v>
      </c>
      <c r="C16" s="12"/>
    </row>
    <row r="17" spans="1:2" x14ac:dyDescent="0.25">
      <c r="A17" s="11" t="s">
        <v>7</v>
      </c>
      <c r="B17" t="s">
        <v>294</v>
      </c>
    </row>
    <row r="18" spans="1:2" x14ac:dyDescent="0.25">
      <c r="A18" s="11" t="s">
        <v>8</v>
      </c>
      <c r="B18" t="s">
        <v>295</v>
      </c>
    </row>
    <row r="19" spans="1:2" x14ac:dyDescent="0.25">
      <c r="A19" s="11"/>
    </row>
    <row r="20" spans="1:2" x14ac:dyDescent="0.25">
      <c r="A20" s="11"/>
      <c r="B20"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D21"/>
  <sheetViews>
    <sheetView workbookViewId="0"/>
  </sheetViews>
  <sheetFormatPr defaultRowHeight="12.5" x14ac:dyDescent="0.25"/>
  <cols>
    <col min="1" max="1" width="9" customWidth="1"/>
    <col min="2" max="2" width="27.6328125" customWidth="1"/>
    <col min="3" max="3" width="17.1796875" customWidth="1"/>
    <col min="4" max="4" width="17.453125" customWidth="1"/>
  </cols>
  <sheetData>
    <row r="1" spans="1:4" ht="18" x14ac:dyDescent="0.4">
      <c r="A1" s="6" t="s">
        <v>0</v>
      </c>
    </row>
    <row r="2" spans="1:4" ht="17.5" x14ac:dyDescent="0.35">
      <c r="A2" s="2"/>
    </row>
    <row r="3" spans="1:4" ht="18" x14ac:dyDescent="0.4">
      <c r="A3" s="8" t="s">
        <v>427</v>
      </c>
    </row>
    <row r="4" spans="1:4" ht="17.5" x14ac:dyDescent="0.35">
      <c r="A4" s="2"/>
    </row>
    <row r="5" spans="1:4" ht="13" x14ac:dyDescent="0.25">
      <c r="A5" s="102" t="s">
        <v>406</v>
      </c>
      <c r="B5" s="114" t="s">
        <v>414</v>
      </c>
      <c r="C5" s="104" t="s">
        <v>407</v>
      </c>
      <c r="D5" s="105"/>
    </row>
    <row r="6" spans="1:4" ht="23.5" x14ac:dyDescent="0.25">
      <c r="A6" s="106"/>
      <c r="B6" s="107"/>
      <c r="C6" s="108" t="s">
        <v>408</v>
      </c>
      <c r="D6" s="109" t="s">
        <v>415</v>
      </c>
    </row>
    <row r="7" spans="1:4" ht="13" x14ac:dyDescent="0.25">
      <c r="A7" s="110" t="s">
        <v>25</v>
      </c>
      <c r="B7" s="111" t="s">
        <v>100</v>
      </c>
      <c r="C7" s="111"/>
      <c r="D7" s="112"/>
    </row>
    <row r="8" spans="1:4" ht="13" x14ac:dyDescent="0.25">
      <c r="A8" s="110" t="s">
        <v>26</v>
      </c>
      <c r="B8" s="111" t="s">
        <v>99</v>
      </c>
      <c r="C8" s="111"/>
      <c r="D8" s="112"/>
    </row>
    <row r="9" spans="1:4" ht="13" x14ac:dyDescent="0.25">
      <c r="A9" s="110" t="s">
        <v>24</v>
      </c>
      <c r="B9" s="111" t="s">
        <v>44</v>
      </c>
      <c r="C9" s="111"/>
      <c r="D9" s="112"/>
    </row>
    <row r="10" spans="1:4" ht="13" x14ac:dyDescent="0.25">
      <c r="A10" s="110" t="s">
        <v>27</v>
      </c>
      <c r="B10" s="111" t="s">
        <v>386</v>
      </c>
      <c r="C10" s="111"/>
      <c r="D10" s="112"/>
    </row>
    <row r="11" spans="1:4" ht="13" x14ac:dyDescent="0.25">
      <c r="A11" s="169"/>
      <c r="B11" s="167" t="s">
        <v>410</v>
      </c>
      <c r="C11" s="167"/>
      <c r="D11" s="168"/>
    </row>
    <row r="12" spans="1:4" ht="13" x14ac:dyDescent="0.25">
      <c r="A12" s="110" t="s">
        <v>28</v>
      </c>
      <c r="B12" s="111" t="s">
        <v>98</v>
      </c>
      <c r="C12" s="111"/>
      <c r="D12" s="112"/>
    </row>
    <row r="13" spans="1:4" ht="13" x14ac:dyDescent="0.25">
      <c r="A13" s="110" t="s">
        <v>29</v>
      </c>
      <c r="B13" s="111" t="s">
        <v>40</v>
      </c>
      <c r="C13" s="111"/>
      <c r="D13" s="112"/>
    </row>
    <row r="14" spans="1:4" ht="13" x14ac:dyDescent="0.25">
      <c r="A14" s="110" t="s">
        <v>30</v>
      </c>
      <c r="B14" s="111" t="s">
        <v>97</v>
      </c>
      <c r="C14" s="111"/>
      <c r="D14" s="112"/>
    </row>
    <row r="15" spans="1:4" ht="13" x14ac:dyDescent="0.25">
      <c r="A15" s="110" t="s">
        <v>31</v>
      </c>
      <c r="B15" s="111" t="s">
        <v>50</v>
      </c>
      <c r="C15" s="111"/>
      <c r="D15" s="112"/>
    </row>
    <row r="17" spans="1:1" x14ac:dyDescent="0.25">
      <c r="A17" s="91" t="s">
        <v>383</v>
      </c>
    </row>
    <row r="18" spans="1:1" x14ac:dyDescent="0.25">
      <c r="A18" s="93" t="s">
        <v>419</v>
      </c>
    </row>
    <row r="19" spans="1:1" x14ac:dyDescent="0.25">
      <c r="A19" s="93" t="s">
        <v>397</v>
      </c>
    </row>
    <row r="20" spans="1:1" x14ac:dyDescent="0.25">
      <c r="A20" s="93" t="s">
        <v>398</v>
      </c>
    </row>
    <row r="21" spans="1:1" x14ac:dyDescent="0.25">
      <c r="A21" s="96" t="s">
        <v>399</v>
      </c>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CCFFCC"/>
  </sheetPr>
  <dimension ref="A1:N26"/>
  <sheetViews>
    <sheetView showZeros="0" zoomScaleNormal="100" workbookViewId="0"/>
  </sheetViews>
  <sheetFormatPr defaultRowHeight="12.5" x14ac:dyDescent="0.25"/>
  <cols>
    <col min="1" max="4" width="12.54296875" customWidth="1"/>
    <col min="5" max="6" width="13.453125" customWidth="1"/>
    <col min="7" max="8" width="12.54296875" customWidth="1"/>
    <col min="9" max="10" width="14.1796875" customWidth="1"/>
    <col min="12" max="12" width="13.81640625" customWidth="1"/>
    <col min="13" max="13" width="12.54296875" customWidth="1"/>
  </cols>
  <sheetData>
    <row r="1" spans="1:14" s="2" customFormat="1" ht="18" x14ac:dyDescent="0.4">
      <c r="A1" s="6" t="s">
        <v>0</v>
      </c>
    </row>
    <row r="2" spans="1:14" s="2" customFormat="1" ht="17.5" x14ac:dyDescent="0.35">
      <c r="A2" s="7"/>
      <c r="B2" s="4"/>
      <c r="C2" s="4"/>
    </row>
    <row r="3" spans="1:14" s="2" customFormat="1" ht="18" x14ac:dyDescent="0.4">
      <c r="A3" s="8" t="s">
        <v>156</v>
      </c>
    </row>
    <row r="4" spans="1:14" s="2" customFormat="1" ht="18" x14ac:dyDescent="0.4">
      <c r="A4" s="8"/>
    </row>
    <row r="5" spans="1:14" s="5" customFormat="1" ht="39" x14ac:dyDescent="0.25">
      <c r="A5" s="22" t="s">
        <v>162</v>
      </c>
      <c r="B5" s="22" t="s">
        <v>163</v>
      </c>
      <c r="C5" s="22" t="s">
        <v>132</v>
      </c>
      <c r="D5" s="5" t="s">
        <v>63</v>
      </c>
      <c r="E5" s="3" t="s">
        <v>137</v>
      </c>
      <c r="F5" s="97" t="s">
        <v>390</v>
      </c>
      <c r="G5" s="5" t="s">
        <v>114</v>
      </c>
      <c r="H5" s="3" t="s">
        <v>138</v>
      </c>
      <c r="I5" s="3" t="s">
        <v>314</v>
      </c>
      <c r="J5" s="97" t="s">
        <v>394</v>
      </c>
      <c r="K5" s="3" t="s">
        <v>58</v>
      </c>
      <c r="L5" s="3" t="s">
        <v>23</v>
      </c>
      <c r="M5" s="5" t="s">
        <v>315</v>
      </c>
      <c r="N5" s="3" t="s">
        <v>60</v>
      </c>
    </row>
    <row r="6" spans="1:14" s="1" customFormat="1" x14ac:dyDescent="0.25">
      <c r="A6" s="83" t="s">
        <v>135</v>
      </c>
      <c r="B6" s="83" t="s">
        <v>135</v>
      </c>
      <c r="C6" s="83" t="s">
        <v>136</v>
      </c>
      <c r="D6" s="83" t="s">
        <v>26</v>
      </c>
      <c r="E6" s="83" t="s">
        <v>134</v>
      </c>
      <c r="F6" s="83" t="s">
        <v>133</v>
      </c>
      <c r="G6" s="83" t="s">
        <v>27</v>
      </c>
      <c r="H6" s="83" t="s">
        <v>28</v>
      </c>
      <c r="I6" s="83" t="s">
        <v>392</v>
      </c>
      <c r="J6" s="83" t="s">
        <v>423</v>
      </c>
      <c r="K6" s="83" t="s">
        <v>30</v>
      </c>
      <c r="L6" s="83" t="s">
        <v>31</v>
      </c>
      <c r="M6" s="83" t="s">
        <v>32</v>
      </c>
      <c r="N6" s="83" t="s">
        <v>33</v>
      </c>
    </row>
    <row r="7" spans="1:14" s="1" customFormat="1" x14ac:dyDescent="0.25">
      <c r="C7" t="str">
        <f>CONCATENATE(A7,"-",B7)</f>
        <v>-</v>
      </c>
      <c r="D7" s="53"/>
      <c r="E7" s="30"/>
      <c r="F7" s="30"/>
      <c r="G7" s="30"/>
      <c r="H7" s="30"/>
      <c r="I7" s="30"/>
      <c r="J7" s="30"/>
      <c r="K7" s="30"/>
      <c r="L7" s="30">
        <f>E7+G7+H7+I7+K7</f>
        <v>0</v>
      </c>
      <c r="M7" s="55"/>
      <c r="N7" s="86" t="e">
        <f>L7/M7</f>
        <v>#DIV/0!</v>
      </c>
    </row>
    <row r="8" spans="1:14" s="1" customFormat="1" x14ac:dyDescent="0.25">
      <c r="A8" s="52"/>
      <c r="B8" s="54"/>
      <c r="C8" s="30"/>
      <c r="D8" s="30"/>
      <c r="E8" s="30"/>
      <c r="F8" s="30"/>
      <c r="G8" s="30"/>
      <c r="H8" s="30"/>
      <c r="I8" s="55"/>
      <c r="J8" s="55"/>
      <c r="K8" s="30"/>
      <c r="L8"/>
    </row>
    <row r="9" spans="1:14" s="1" customFormat="1" x14ac:dyDescent="0.25">
      <c r="A9" s="52"/>
      <c r="B9" s="54"/>
      <c r="C9" s="30"/>
      <c r="D9" s="30"/>
      <c r="E9" s="30"/>
      <c r="F9" s="30"/>
      <c r="G9" s="30"/>
      <c r="H9" s="30"/>
      <c r="I9" s="55"/>
      <c r="J9" s="55"/>
      <c r="K9" s="30"/>
      <c r="L9"/>
    </row>
    <row r="10" spans="1:14" s="1" customFormat="1" x14ac:dyDescent="0.25">
      <c r="A10" s="52"/>
      <c r="B10" s="54"/>
      <c r="C10" s="30"/>
      <c r="D10" s="30"/>
      <c r="E10" s="30"/>
      <c r="F10" s="30"/>
      <c r="G10" s="30"/>
      <c r="H10" s="30"/>
      <c r="I10" s="55"/>
      <c r="J10" s="55"/>
      <c r="K10" s="30"/>
      <c r="L10"/>
    </row>
    <row r="11" spans="1:14" s="1" customFormat="1" x14ac:dyDescent="0.25">
      <c r="A11" s="11" t="s">
        <v>302</v>
      </c>
      <c r="B11" s="13" t="s">
        <v>175</v>
      </c>
      <c r="C11"/>
      <c r="D11"/>
      <c r="E11"/>
      <c r="F11"/>
      <c r="G11"/>
      <c r="H11"/>
      <c r="I11"/>
      <c r="J11"/>
      <c r="K11"/>
      <c r="L11"/>
    </row>
    <row r="12" spans="1:14" s="1" customFormat="1" x14ac:dyDescent="0.25">
      <c r="A12" s="63" t="s">
        <v>313</v>
      </c>
      <c r="B12" s="13" t="s">
        <v>174</v>
      </c>
      <c r="C12"/>
      <c r="D12"/>
      <c r="E12"/>
      <c r="F12"/>
      <c r="G12"/>
      <c r="H12"/>
      <c r="I12"/>
      <c r="J12"/>
      <c r="K12"/>
      <c r="L12"/>
    </row>
    <row r="13" spans="1:14" s="1" customFormat="1" x14ac:dyDescent="0.25">
      <c r="A13" s="11" t="s">
        <v>303</v>
      </c>
      <c r="B13" s="13" t="s">
        <v>316</v>
      </c>
      <c r="C13"/>
      <c r="D13"/>
      <c r="E13"/>
      <c r="F13"/>
      <c r="G13"/>
      <c r="H13"/>
      <c r="I13"/>
      <c r="J13"/>
      <c r="K13"/>
      <c r="L13"/>
    </row>
    <row r="14" spans="1:14" s="1" customFormat="1" ht="13" x14ac:dyDescent="0.3">
      <c r="A14" s="11" t="s">
        <v>391</v>
      </c>
      <c r="B14" s="13" t="s">
        <v>322</v>
      </c>
      <c r="C14" s="15"/>
      <c r="D14" s="15"/>
      <c r="E14"/>
      <c r="F14"/>
      <c r="G14"/>
      <c r="H14"/>
      <c r="I14"/>
      <c r="J14"/>
      <c r="K14"/>
      <c r="L14"/>
    </row>
    <row r="15" spans="1:14" s="101" customFormat="1" ht="13" x14ac:dyDescent="0.3">
      <c r="A15" s="98" t="s">
        <v>421</v>
      </c>
      <c r="B15" s="99" t="s">
        <v>422</v>
      </c>
      <c r="C15" s="100"/>
      <c r="D15" s="100"/>
      <c r="E15" s="61"/>
      <c r="F15" s="61"/>
      <c r="G15" s="61"/>
      <c r="H15" s="61"/>
      <c r="I15" s="61"/>
      <c r="J15" s="61"/>
      <c r="K15" s="61"/>
      <c r="L15" s="61"/>
    </row>
    <row r="16" spans="1:14" x14ac:dyDescent="0.25">
      <c r="A16" s="11" t="s">
        <v>305</v>
      </c>
      <c r="B16" s="13" t="s">
        <v>321</v>
      </c>
    </row>
    <row r="17" spans="1:2" x14ac:dyDescent="0.25">
      <c r="A17" s="11" t="s">
        <v>306</v>
      </c>
      <c r="B17" s="13" t="s">
        <v>320</v>
      </c>
    </row>
    <row r="18" spans="1:2" x14ac:dyDescent="0.25">
      <c r="A18" s="11" t="s">
        <v>393</v>
      </c>
      <c r="B18" s="13" t="s">
        <v>319</v>
      </c>
    </row>
    <row r="19" spans="1:2" s="61" customFormat="1" x14ac:dyDescent="0.25">
      <c r="A19" s="98" t="s">
        <v>425</v>
      </c>
      <c r="B19" s="99" t="s">
        <v>424</v>
      </c>
    </row>
    <row r="20" spans="1:2" x14ac:dyDescent="0.25">
      <c r="A20" s="11" t="s">
        <v>308</v>
      </c>
      <c r="B20" s="13" t="s">
        <v>318</v>
      </c>
    </row>
    <row r="21" spans="1:2" x14ac:dyDescent="0.25">
      <c r="A21" s="11" t="s">
        <v>309</v>
      </c>
      <c r="B21" s="13" t="s">
        <v>317</v>
      </c>
    </row>
    <row r="22" spans="1:2" x14ac:dyDescent="0.25">
      <c r="A22" s="11" t="s">
        <v>310</v>
      </c>
      <c r="B22" s="13" t="s">
        <v>323</v>
      </c>
    </row>
    <row r="23" spans="1:2" x14ac:dyDescent="0.25">
      <c r="A23" s="11" t="s">
        <v>311</v>
      </c>
      <c r="B23" s="13" t="s">
        <v>115</v>
      </c>
    </row>
    <row r="25" spans="1:2" x14ac:dyDescent="0.25">
      <c r="A25" s="11"/>
    </row>
    <row r="26" spans="1:2" x14ac:dyDescent="0.25">
      <c r="A26"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E050C8A5C909429CEB422C0386C09C" ma:contentTypeVersion="61" ma:contentTypeDescription="Create a new document." ma:contentTypeScope="" ma:versionID="1898888c148911b786732d0b9d8efb32">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be6958796f78781dc2ab46c4ed189608"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TaxCatchAll xmlns="5d55e9dd-4cea-4593-8805-904a126b9efb">
      <Value>66</Value>
      <Value>10</Value>
      <Value>212</Value>
      <Value>72</Value>
      <Value>1091</Value>
      <Value>2008</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UNOFFICIAL</TermName>
          <TermId xmlns="http://schemas.microsoft.com/office/infopath/2007/PartnerControls">018d4b6d-7be3-401d-87d0-81c750eb2041</TermId>
        </TermInfo>
      </Terms>
    </aa25a1a23adf4c92a153145de6afe324>
    <Comments xmlns="http://schemas.microsoft.com/sharepoint/v3" xsi:nil="true"/>
    <_dlc_DocId xmlns="5d55e9dd-4cea-4593-8805-904a126b9efb">X37KMNPMRHAR-1345864580-477</_dlc_DocId>
    <_dlc_DocIdUrl xmlns="5d55e9dd-4cea-4593-8805-904a126b9efb">
      <Url>https://dochub/div/antidumpingcommission/businessfunctions/operations/chemicals/continuation/_layouts/15/DocIdRedir.aspx?ID=X37KMNPMRHAR-1345864580-477</Url>
      <Description>X37KMNPMRHAR-1345864580-477</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Ammonium nitrate</TermName>
          <TermId xmlns="http://schemas.microsoft.com/office/infopath/2007/PartnerControls">031400d6-4f44-4d4c-8467-01d2804c63d0</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Russia</TermName>
          <TermId xmlns="http://schemas.microsoft.com/office/infopath/2007/PartnerControls">88ba4036-b294-4b4d-9532-abe0d0582dcd</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565</DocHub_CaseNumber>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557412DD-1891-47C0-9F89-8E5D1AF6143E}"/>
</file>

<file path=customXml/itemProps3.xml><?xml version="1.0" encoding="utf-8"?>
<ds:datastoreItem xmlns:ds="http://schemas.openxmlformats.org/officeDocument/2006/customXml" ds:itemID="{4EF772A6-D807-47BB-9654-C9AA094C50AA}">
  <ds:schemaRefs>
    <ds:schemaRef ds:uri="http://schemas.microsoft.com/sharepoint/v3"/>
    <ds:schemaRef ds:uri="http://schemas.microsoft.com/sharepoint/v4"/>
    <ds:schemaRef ds:uri="http://purl.org/dc/term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5d55e9dd-4cea-4593-8805-904a126b9efb"/>
    <ds:schemaRef ds:uri="http://www.w3.org/XML/1998/namespace"/>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domestic SG&amp;A</vt:lpstr>
      <vt:lpstr>G-5 Australian CTM</vt:lpstr>
      <vt:lpstr>G-5.2 Australian CTM source</vt:lpstr>
      <vt:lpstr>G-7.2 raw material CTM</vt:lpstr>
      <vt:lpstr>G-7.4 raw material purchases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Matuschka, Heidi</dc:creator>
  <cp:lastModifiedBy>Matuschka, Heidi</cp:lastModifiedBy>
  <cp:lastPrinted>2017-08-18T04:47:26Z</cp:lastPrinted>
  <dcterms:created xsi:type="dcterms:W3CDTF">2000-02-28T05:36:12Z</dcterms:created>
  <dcterms:modified xsi:type="dcterms:W3CDTF">2020-08-18T00:41:49Z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0x0101001FE050C8A5C909429CEB422C0386C09C</vt:lpwstr>
  </property>
  <property fmtid="{D5CDD505-2E9C-101B-9397-08002B2CF9AE}" pid="3" name="_dlc_DocIdItemGuid">
    <vt:lpwstr>62c07ffb-bd38-40a9-aeb3-9797c336a452</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10;#UNOFFICIAL|018d4b6d-7be3-401d-87d0-81c750eb2041</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212;#Ammonium nitrate|031400d6-4f44-4d4c-8467-01d2804c63d0</vt:lpwstr>
  </property>
  <property fmtid="{D5CDD505-2E9C-101B-9397-08002B2CF9AE}" pid="17" name="DocHub_Country">
    <vt:lpwstr>2008;#Russia|88ba4036-b294-4b4d-9532-abe0d0582dcd</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