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dochub/div/antidumpingcommission/businessfunctions/operations/steelproducts/investigations/docs/"/>
    </mc:Choice>
  </mc:AlternateContent>
  <bookViews>
    <workbookView xWindow="2448" yWindow="-60" windowWidth="15132" windowHeight="9096" tabRatio="707" firstSheet="2" activeTab="3"/>
  </bookViews>
  <sheets>
    <sheet name="B-2 Australian sales" sheetId="37" r:id="rId1"/>
    <sheet name="B-4 Upwards sales" sheetId="17" r:id="rId2"/>
    <sheet name="B-5 Upwards selling expenses" sheetId="27" r:id="rId3"/>
    <sheet name="B-6 Historical sales" sheetId="48" r:id="rId4"/>
    <sheet name="D-2 Domestic sales" sheetId="38" r:id="rId5"/>
    <sheet name="F-2 Third country sales" sheetId="14" r:id="rId6"/>
    <sheet name="G-3 Domestic CTM" sheetId="39" r:id="rId7"/>
    <sheet name="G-4.1 SG&amp;A listing" sheetId="24" r:id="rId8"/>
    <sheet name="G-4.2 Dom SG&amp;A calculation" sheetId="25" r:id="rId9"/>
    <sheet name="G-5 Australian CTM" sheetId="41" r:id="rId10"/>
    <sheet name="G-7.2 Raw material CTM" sheetId="28" r:id="rId11"/>
    <sheet name="G-7.4 Raw material purchases" sheetId="20" r:id="rId12"/>
    <sheet name="G-8 Upwards costs" sheetId="26" r:id="rId13"/>
    <sheet name="G-9 Capacity Utilisation" sheetId="29" r:id="rId14"/>
    <sheet name="L-1 Company Turnover" sheetId="42" r:id="rId15"/>
    <sheet name="L-2 Provision of goods" sheetId="43" r:id="rId16"/>
    <sheet name="L-3 Income Tax" sheetId="44" r:id="rId17"/>
    <sheet name="L-4 Grants" sheetId="45" r:id="rId18"/>
    <sheet name="L-5 VAT and tariff transactions" sheetId="46" r:id="rId19"/>
    <sheet name="L-6 Preferential Loans" sheetId="47" r:id="rId20"/>
  </sheets>
  <calcPr calcId="152511"/>
</workbook>
</file>

<file path=xl/calcChain.xml><?xml version="1.0" encoding="utf-8"?>
<calcChain xmlns="http://schemas.openxmlformats.org/spreadsheetml/2006/main">
  <c r="B9" i="44" l="1"/>
  <c r="C9" i="44"/>
  <c r="D9" i="44"/>
  <c r="D12" i="44" s="1"/>
  <c r="B11" i="44"/>
  <c r="C11" i="44"/>
  <c r="D11" i="44"/>
  <c r="B12" i="44"/>
  <c r="C12" i="44"/>
  <c r="U10" i="41" l="1"/>
  <c r="W10" i="41" s="1"/>
  <c r="H10" i="41"/>
  <c r="H10" i="39"/>
  <c r="U10" i="39"/>
  <c r="A8" i="38"/>
  <c r="J7" i="38"/>
  <c r="A8" i="37"/>
  <c r="J7" i="37"/>
  <c r="S7" i="37" l="1"/>
  <c r="S7" i="38"/>
  <c r="W10" i="39" l="1"/>
  <c r="AT7" i="38"/>
  <c r="AR7" i="38"/>
  <c r="AP7" i="38"/>
  <c r="AN7" i="38"/>
  <c r="AL7" i="38"/>
  <c r="AJ7" i="38"/>
  <c r="AH7" i="38"/>
  <c r="AE7" i="38"/>
  <c r="AF7" i="38" s="1"/>
  <c r="AA7" i="38"/>
  <c r="BC7" i="37"/>
  <c r="BA7" i="37"/>
  <c r="AY7" i="37"/>
  <c r="AW7" i="37"/>
  <c r="AU7" i="37"/>
  <c r="AS7" i="37"/>
  <c r="AQ7" i="37"/>
  <c r="AO7" i="37"/>
  <c r="AJ7" i="37"/>
  <c r="AH7" i="37"/>
  <c r="AE7" i="37"/>
  <c r="AK7" i="37" s="1"/>
  <c r="AL7" i="37" s="1"/>
  <c r="AA7" i="37"/>
  <c r="AF7" i="37" l="1"/>
  <c r="B10" i="26" l="1"/>
  <c r="B7" i="26"/>
  <c r="B5" i="27" l="1"/>
  <c r="B8" i="25"/>
  <c r="H7" i="28" l="1"/>
  <c r="B6" i="27" l="1"/>
  <c r="B7" i="27"/>
  <c r="B13" i="26"/>
  <c r="C20" i="26" l="1"/>
  <c r="B20" i="26"/>
  <c r="C15" i="26"/>
  <c r="C14" i="26" s="1"/>
  <c r="C13" i="26" s="1"/>
  <c r="B15" i="26"/>
  <c r="B14" i="26" s="1"/>
  <c r="B6" i="26"/>
  <c r="B11" i="17"/>
  <c r="M9" i="20" l="1"/>
  <c r="B7" i="17" l="1"/>
  <c r="B7" i="25"/>
  <c r="B9" i="25" l="1"/>
  <c r="D14" i="25" s="1"/>
  <c r="C17" i="17" l="1"/>
  <c r="C12" i="17" s="1"/>
  <c r="C11" i="17" s="1"/>
  <c r="C10" i="17" s="1"/>
  <c r="B17" i="17"/>
  <c r="B12" i="17" s="1"/>
  <c r="B10" i="17" s="1"/>
  <c r="B6" i="17" l="1"/>
  <c r="J7" i="28" l="1"/>
</calcChain>
</file>

<file path=xl/comments1.xml><?xml version="1.0" encoding="utf-8"?>
<comments xmlns="http://schemas.openxmlformats.org/spreadsheetml/2006/main">
  <authors>
    <author>An Chew</author>
  </authors>
  <commentList>
    <comment ref="B5" authorId="0" shapeId="0">
      <text>
        <r>
          <rPr>
            <sz val="9"/>
            <color indexed="81"/>
            <rFont val="Tahoma"/>
            <family val="2"/>
          </rPr>
          <t xml:space="preserve">Please provide the total sales revenue as shown on your audited financial statement of the most recent accounting period. The objective of upwards verification is to reconcile the sales revenue you provided in the exporter questionnaire to this figure. </t>
        </r>
      </text>
    </comment>
    <comment ref="B8" authorId="0" shapeId="0">
      <text>
        <r>
          <rPr>
            <sz val="9"/>
            <color indexed="81"/>
            <rFont val="Tahoma"/>
            <family val="2"/>
          </rPr>
          <t>If the investigation and accounting periods are different, please enter the difference in revenue between the periods.</t>
        </r>
      </text>
    </comment>
    <comment ref="B9" authorId="0" shapeId="0">
      <text>
        <r>
          <rPr>
            <sz val="9"/>
            <color indexed="81"/>
            <rFont val="Tahoma"/>
            <family val="2"/>
          </rPr>
          <t xml:space="preserve">Please provide the company's total sales over the period as shown on your management accounts / management accounting system. </t>
        </r>
      </text>
    </comment>
    <comment ref="B13" authorId="0" shapeId="0">
      <text>
        <r>
          <rPr>
            <sz val="9"/>
            <color indexed="81"/>
            <rFont val="Tahoma"/>
            <family val="2"/>
          </rPr>
          <t>You may sell other products that are not under consideration. Please provide the sales revenue and quantity over the period of the other products that are not under consideration. Please provide the names of each product group that you have determined to be not the goods. Please add more rows if required and update the formula in cell B11</t>
        </r>
      </text>
    </comment>
    <comment ref="B18" authorId="0" shapeId="0">
      <text>
        <r>
          <rPr>
            <sz val="9"/>
            <color indexed="81"/>
            <rFont val="Tahoma"/>
            <family val="2"/>
          </rPr>
          <t xml:space="preserve">Enter the total sales revenue and quantity as reported in the Domestic Sales worksheet
</t>
        </r>
      </text>
    </comment>
    <comment ref="B19" authorId="0" shapeId="0">
      <text>
        <r>
          <rPr>
            <sz val="9"/>
            <color indexed="81"/>
            <rFont val="Tahoma"/>
            <family val="2"/>
          </rPr>
          <t>Enter the total sales revenue and quantity as reported in the Australian Sales worksheet</t>
        </r>
      </text>
    </comment>
    <comment ref="B20" authorId="0" shapeId="0">
      <text>
        <r>
          <rPr>
            <sz val="9"/>
            <color indexed="81"/>
            <rFont val="Tahoma"/>
            <family val="2"/>
          </rPr>
          <t>Enter the total sales revenue and quantity as reported in the Third Country Sales worksheet</t>
        </r>
      </text>
    </comment>
  </commentList>
</comments>
</file>

<file path=xl/comments2.xml><?xml version="1.0" encoding="utf-8"?>
<comments xmlns="http://schemas.openxmlformats.org/spreadsheetml/2006/main">
  <authors>
    <author>An Chew</author>
  </authors>
  <commentList>
    <comment ref="B8" authorId="0" shapeId="0">
      <text>
        <r>
          <rPr>
            <sz val="9"/>
            <color indexed="81"/>
            <rFont val="Tahoma"/>
            <family val="2"/>
          </rPr>
          <t>Enter the total direct selling expenses as reported in the Domestic sales worksheet</t>
        </r>
      </text>
    </comment>
    <comment ref="B9" authorId="0" shapeId="0">
      <text>
        <r>
          <rPr>
            <sz val="9"/>
            <color indexed="81"/>
            <rFont val="Tahoma"/>
            <family val="2"/>
          </rPr>
          <t>Enter the total direct selling expenses as reported in the Australian sales worksheet</t>
        </r>
      </text>
    </comment>
    <comment ref="B10" authorId="0" shapeId="0">
      <text>
        <r>
          <rPr>
            <sz val="9"/>
            <color indexed="81"/>
            <rFont val="Tahoma"/>
            <family val="2"/>
          </rPr>
          <t>You may have direct selling expenses that are in relation to sales to other countries or other products that are not under consideration. Please provide the direct selling expenses in relation to these sales. You may change the row labels and/or add more lines if required to demonstrate these expenses. If you add more rows, please update the formula in cell B7</t>
        </r>
      </text>
    </comment>
  </commentList>
</comments>
</file>

<file path=xl/comments3.xml><?xml version="1.0" encoding="utf-8"?>
<comments xmlns="http://schemas.openxmlformats.org/spreadsheetml/2006/main">
  <authors>
    <author>An Chew</author>
  </authors>
  <commentList>
    <comment ref="B5" authorId="0" shapeId="0">
      <text>
        <r>
          <rPr>
            <sz val="9"/>
            <color indexed="81"/>
            <rFont val="Tahoma"/>
            <family val="2"/>
          </rPr>
          <t xml:space="preserve">Please provide the total cost of sales / cost of goods sold as shown on your audited financial statement of the most recent accounting period. The objective of upwards verification is to reconcile the cost to make values you provided in the exporter questionnaire to this figure. </t>
        </r>
      </text>
    </comment>
    <comment ref="B8" authorId="0" shapeId="0">
      <text>
        <r>
          <rPr>
            <sz val="9"/>
            <color indexed="81"/>
            <rFont val="Tahoma"/>
            <family val="2"/>
          </rPr>
          <t>If the investigation and accounting periods are different, please enter the difference in cost of sales/COGS between the periods.</t>
        </r>
      </text>
    </comment>
    <comment ref="B9" authorId="0" shapeId="0">
      <text>
        <r>
          <rPr>
            <sz val="9"/>
            <color indexed="81"/>
            <rFont val="Tahoma"/>
            <family val="2"/>
          </rPr>
          <t xml:space="preserve">Please provide the company's total cost of sales/COGS over the period as shown on your management accounts / management accounting system. </t>
        </r>
      </text>
    </comment>
    <comment ref="B11" authorId="0" shapeId="0">
      <text>
        <r>
          <rPr>
            <sz val="9"/>
            <color indexed="81"/>
            <rFont val="Tahoma"/>
            <family val="2"/>
          </rPr>
          <t>Please provide the change in finish goods inventory over the period. This usually relates to the difference between the cost of goods sold and costs of production</t>
        </r>
      </text>
    </comment>
    <comment ref="B12" authorId="0" shapeId="0">
      <text>
        <r>
          <rPr>
            <sz val="9"/>
            <color indexed="81"/>
            <rFont val="Tahoma"/>
            <family val="2"/>
          </rPr>
          <t xml:space="preserve">Please provide the company's total cost to make/cost of production over the period as shown on your management accounts / management accounting system. </t>
        </r>
      </text>
    </comment>
    <comment ref="B16" authorId="0" shapeId="0">
      <text>
        <r>
          <rPr>
            <sz val="9"/>
            <color indexed="81"/>
            <rFont val="Tahoma"/>
            <family val="2"/>
          </rPr>
          <t>You may manufacture other products that are not under consideration. Please provide the cost to make and production quantity over the period of the other products that are not under consideration. Please provide the names of each product group that you have determined to be not the goods. Please add more rows if required and update the formula in cell B11</t>
        </r>
      </text>
    </comment>
    <comment ref="B21" authorId="0" shapeId="0">
      <text>
        <r>
          <rPr>
            <sz val="9"/>
            <color indexed="81"/>
            <rFont val="Tahoma"/>
            <family val="2"/>
          </rPr>
          <t xml:space="preserve">Enter the total cost to make and production quantity as reported in the Domestic CTM worksheet
</t>
        </r>
      </text>
    </comment>
    <comment ref="B22" authorId="0" shapeId="0">
      <text>
        <r>
          <rPr>
            <sz val="9"/>
            <color indexed="81"/>
            <rFont val="Tahoma"/>
            <family val="2"/>
          </rPr>
          <t>Enter the total cost to make and production quantity as reported in the Australian CTM worksheet</t>
        </r>
      </text>
    </comment>
    <comment ref="B23" authorId="0" shapeId="0">
      <text>
        <r>
          <rPr>
            <sz val="9"/>
            <color indexed="81"/>
            <rFont val="Tahoma"/>
            <family val="2"/>
          </rPr>
          <t>Enter the total cost to make and production quantity</t>
        </r>
      </text>
    </comment>
  </commentList>
</comments>
</file>

<file path=xl/sharedStrings.xml><?xml version="1.0" encoding="utf-8"?>
<sst xmlns="http://schemas.openxmlformats.org/spreadsheetml/2006/main" count="977" uniqueCount="513">
  <si>
    <t>INSERT COMPANY NAME</t>
  </si>
  <si>
    <t xml:space="preserve">[2]  </t>
  </si>
  <si>
    <t xml:space="preserve">[3]  </t>
  </si>
  <si>
    <t xml:space="preserve">[4]  </t>
  </si>
  <si>
    <t xml:space="preserve">[5]  </t>
  </si>
  <si>
    <t xml:space="preserve">[6]  </t>
  </si>
  <si>
    <t xml:space="preserve">[7]  </t>
  </si>
  <si>
    <t xml:space="preserve">[8]  </t>
  </si>
  <si>
    <t xml:space="preserve">[9]  </t>
  </si>
  <si>
    <t xml:space="preserve">[10]  </t>
  </si>
  <si>
    <t xml:space="preserve">[12]  </t>
  </si>
  <si>
    <t xml:space="preserve">[13]  </t>
  </si>
  <si>
    <t xml:space="preserve">[14]  </t>
  </si>
  <si>
    <t xml:space="preserve">[15]  </t>
  </si>
  <si>
    <t xml:space="preserve">[16]  </t>
  </si>
  <si>
    <t xml:space="preserve">[17]  </t>
  </si>
  <si>
    <t xml:space="preserve">[18]  </t>
  </si>
  <si>
    <t xml:space="preserve">[19]  </t>
  </si>
  <si>
    <t xml:space="preserve">[20]  </t>
  </si>
  <si>
    <t xml:space="preserve">[21]  </t>
  </si>
  <si>
    <t xml:space="preserve">[22]  </t>
  </si>
  <si>
    <t xml:space="preserve">[23]  </t>
  </si>
  <si>
    <t xml:space="preserve">[24]  </t>
  </si>
  <si>
    <t xml:space="preserve">[25]  </t>
  </si>
  <si>
    <t xml:space="preserve">[26]  </t>
  </si>
  <si>
    <t xml:space="preserve">[27]  </t>
  </si>
  <si>
    <t>Code used in your records for the model/grade/type identified.  Explain the product codes in your submission.</t>
  </si>
  <si>
    <t>If you consider that a date other than the invoice date best establishes the material terms of sale, report that date.  For example, order confirmation, contract, or purchase order date.</t>
  </si>
  <si>
    <t>Quantity in units shown on the invoice.</t>
  </si>
  <si>
    <t>Gross invoice value shown on invoice in the currency of sale, excluding taxes.</t>
  </si>
  <si>
    <t>If applicable, the amount of any discount deducted on the invoice on each transaction.  If a % discount applies show that % discount applying in another column.</t>
  </si>
  <si>
    <t>Any other charges, or price reductions, that affect the net invoice value. Insert additional columns and provide a description.</t>
  </si>
  <si>
    <t>Packing expenses.</t>
  </si>
  <si>
    <t>Names of your customers.</t>
  </si>
  <si>
    <t>Delivery terms eg. CIF, C&amp;F, FOB, DDP (in accordance with Incoterms).</t>
  </si>
  <si>
    <t>The currency used on the invoice.</t>
  </si>
  <si>
    <t>The net invoice value expressed in your domestic currency as it is entered in your accounting system.</t>
  </si>
  <si>
    <t>Inland transportation costs included in the selling price. For export sales this is the inland freight from factory to port in the country of export.</t>
  </si>
  <si>
    <t>Warranty &amp; guarantee expenses.</t>
  </si>
  <si>
    <t>Expenses for after sale services, such as technical assistance or installation costs.</t>
  </si>
  <si>
    <t>Commissions paid.  If more than one type is paid insert additional columns of data.  Indicate in your response to question B.2 whether the commission is a pre or post</t>
  </si>
  <si>
    <t>EXPORT SALES SUMMARY</t>
  </si>
  <si>
    <t>DOMESTIC SALES SUMMARY</t>
  </si>
  <si>
    <t>Delivery terms eg. ex-factory, free on truck, delivered into store.</t>
  </si>
  <si>
    <t>Inland transportation costs included in the selling price.</t>
  </si>
  <si>
    <t>Handling, loading &amp; ancillary expenses.</t>
  </si>
  <si>
    <t>Commissions paid.  If more than one type is paid insert additional columns of data.</t>
  </si>
  <si>
    <t>Total cost to make</t>
  </si>
  <si>
    <r>
      <t xml:space="preserve">The </t>
    </r>
    <r>
      <rPr>
        <b/>
        <sz val="10"/>
        <rFont val="Arial"/>
        <family val="2"/>
      </rPr>
      <t>actual</t>
    </r>
    <r>
      <rPr>
        <sz val="10"/>
        <rFont val="Arial"/>
        <family val="2"/>
      </rPr>
      <t xml:space="preserve"> amount of ocean freight incurred on each export shipment listed.</t>
    </r>
  </si>
  <si>
    <t>[3]</t>
  </si>
  <si>
    <t>[1]</t>
  </si>
  <si>
    <t>[2]</t>
  </si>
  <si>
    <t>[4]</t>
  </si>
  <si>
    <t>[5]</t>
  </si>
  <si>
    <t>[6]</t>
  </si>
  <si>
    <t>[7]</t>
  </si>
  <si>
    <t>[8]</t>
  </si>
  <si>
    <t>[9]</t>
  </si>
  <si>
    <t>[10]</t>
  </si>
  <si>
    <t>[11]</t>
  </si>
  <si>
    <t>[12]</t>
  </si>
  <si>
    <t>[13]</t>
  </si>
  <si>
    <t>[14]</t>
  </si>
  <si>
    <t>[15]</t>
  </si>
  <si>
    <t>[16]</t>
  </si>
  <si>
    <t>[17]</t>
  </si>
  <si>
    <t>[18]</t>
  </si>
  <si>
    <t>[19]</t>
  </si>
  <si>
    <t>[20]</t>
  </si>
  <si>
    <t>[21]</t>
  </si>
  <si>
    <t>[22]</t>
  </si>
  <si>
    <t>[23]</t>
  </si>
  <si>
    <t>[24]</t>
  </si>
  <si>
    <t>[25]</t>
  </si>
  <si>
    <t>[26]</t>
  </si>
  <si>
    <t>[27]</t>
  </si>
  <si>
    <t>Quantity</t>
  </si>
  <si>
    <t>Discounts</t>
  </si>
  <si>
    <t>Rebates</t>
  </si>
  <si>
    <t>Currency</t>
  </si>
  <si>
    <t>Packing</t>
  </si>
  <si>
    <t>Inland transport</t>
  </si>
  <si>
    <t>Handling &amp; other</t>
  </si>
  <si>
    <t>Customer name</t>
  </si>
  <si>
    <t>Level of trade</t>
  </si>
  <si>
    <t>Product code</t>
  </si>
  <si>
    <t>Invoice number</t>
  </si>
  <si>
    <t>Invoice date</t>
  </si>
  <si>
    <t>Date of sale</t>
  </si>
  <si>
    <t>Order number</t>
  </si>
  <si>
    <t>Shipping terms</t>
  </si>
  <si>
    <t>Gross invoice value</t>
  </si>
  <si>
    <t>Other charges</t>
  </si>
  <si>
    <t>Exchange rate</t>
  </si>
  <si>
    <t>Net invoice value</t>
  </si>
  <si>
    <t>Ocean freight</t>
  </si>
  <si>
    <t>Marine insurance</t>
  </si>
  <si>
    <t>FOB export price</t>
  </si>
  <si>
    <t>Warranty expenses</t>
  </si>
  <si>
    <t>Technical support</t>
  </si>
  <si>
    <t>Other costs</t>
  </si>
  <si>
    <t>Delivery terms</t>
  </si>
  <si>
    <t>Unit cost to make</t>
  </si>
  <si>
    <t>Unit SG&amp;A</t>
  </si>
  <si>
    <t>Total SG&amp;A</t>
  </si>
  <si>
    <t>Quarter</t>
  </si>
  <si>
    <t>[28]</t>
  </si>
  <si>
    <t xml:space="preserve">[28]  </t>
  </si>
  <si>
    <t>[11.1]</t>
  </si>
  <si>
    <t>[17.1]</t>
  </si>
  <si>
    <t>Unit Gross Invoice Value</t>
  </si>
  <si>
    <t>Unit Net invoice value</t>
  </si>
  <si>
    <t xml:space="preserve">Unit FOB export price </t>
  </si>
  <si>
    <t>Payment terms (days)</t>
  </si>
  <si>
    <t>[16.1]</t>
  </si>
  <si>
    <t xml:space="preserve">[16.1]  </t>
  </si>
  <si>
    <t>[24.1]</t>
  </si>
  <si>
    <t>[23.1]</t>
  </si>
  <si>
    <t>Unit Packaging</t>
  </si>
  <si>
    <t>Unit Inland Transport</t>
  </si>
  <si>
    <t>Unit Handling &amp; other</t>
  </si>
  <si>
    <t>Unit Warranty expenses</t>
  </si>
  <si>
    <t>Unit Technical support</t>
  </si>
  <si>
    <t>Commission</t>
  </si>
  <si>
    <t>Unit Commission</t>
  </si>
  <si>
    <t>[28.1]</t>
  </si>
  <si>
    <t>[27.1]</t>
  </si>
  <si>
    <t>[26.1]</t>
  </si>
  <si>
    <t>[25.1]</t>
  </si>
  <si>
    <t>The net invoice value less discounts, rebates and other charges. Please use the formula provided</t>
  </si>
  <si>
    <t>[12.1]</t>
  </si>
  <si>
    <t xml:space="preserve">[12.1]  </t>
  </si>
  <si>
    <t>The free on board price at the port of shipment. Please use the formula provided</t>
  </si>
  <si>
    <t>Unit Ocean freight</t>
  </si>
  <si>
    <t>Unit Marine insurance</t>
  </si>
  <si>
    <t>[18.1]</t>
  </si>
  <si>
    <t>[19.1]</t>
  </si>
  <si>
    <t>FOB export price (local currency)</t>
  </si>
  <si>
    <t>Unit FOB export price (local currency)</t>
  </si>
  <si>
    <t>[20.1]</t>
  </si>
  <si>
    <t>[22.1]</t>
  </si>
  <si>
    <t xml:space="preserve">[20.1]  </t>
  </si>
  <si>
    <t>The free on board price in the local currency</t>
  </si>
  <si>
    <t xml:space="preserve">Unit Gross Invoice Value </t>
  </si>
  <si>
    <t xml:space="preserve">[22.1]  </t>
  </si>
  <si>
    <t>[21.1]</t>
  </si>
  <si>
    <t>Agreed payment terms; eg. 60 days = 60</t>
  </si>
  <si>
    <t xml:space="preserve">[17.1]  </t>
  </si>
  <si>
    <t xml:space="preserve">[18.1]  </t>
  </si>
  <si>
    <t xml:space="preserve">[19.1]  </t>
  </si>
  <si>
    <t xml:space="preserve">[21.1]  </t>
  </si>
  <si>
    <t xml:space="preserve">[23.1]  </t>
  </si>
  <si>
    <t xml:space="preserve">[24.1]  </t>
  </si>
  <si>
    <t xml:space="preserve">[25.1]  </t>
  </si>
  <si>
    <t xml:space="preserve">[26.1]  </t>
  </si>
  <si>
    <t xml:space="preserve">[27.1]  </t>
  </si>
  <si>
    <t xml:space="preserve">[28.1]  </t>
  </si>
  <si>
    <t>Port handling, loading &amp; ancillary expenses.  For example, terminal handling, export inspection, wharfage &amp; other port charges, container tax, document fees &amp; customs</t>
  </si>
  <si>
    <t xml:space="preserve">[11.1]  </t>
  </si>
  <si>
    <t>The level of trade of your customer.</t>
  </si>
  <si>
    <t>Agreed payment terms; eg. 60 days = 60.</t>
  </si>
  <si>
    <t>The amount of any discount deducted on the invoice on each transaction.  If a % discount applies show that % discount applying in another column.</t>
  </si>
  <si>
    <t>Order confirmation, contract or purchase order number if you have shown a date other than invoice date as being the date of sale.</t>
  </si>
  <si>
    <t>The exchange rate used to convert the currency of the sale to the currency used in your accounting system.</t>
  </si>
  <si>
    <t>Value</t>
  </si>
  <si>
    <t>Volume</t>
  </si>
  <si>
    <t>Typical shipment terms to customers in the third country; eg CIF, FOB, ex-factory, DDP.</t>
  </si>
  <si>
    <t>Typical payment terms with customer(s) in the country; eg. 60 days.</t>
  </si>
  <si>
    <t xml:space="preserve">Currency in which you have expressed data in column SALES </t>
  </si>
  <si>
    <t>Show unit of quantity; eg. kg.</t>
  </si>
  <si>
    <t>The level of trade that you export like goods to in the third country.</t>
  </si>
  <si>
    <t>Payment terms</t>
  </si>
  <si>
    <t>Value of sales</t>
  </si>
  <si>
    <t>Unit of quantity</t>
  </si>
  <si>
    <t>Customers</t>
  </si>
  <si>
    <t>Country</t>
  </si>
  <si>
    <t>SALES TO THIRD COUNTRIES</t>
  </si>
  <si>
    <t>Description</t>
  </si>
  <si>
    <t>Source Documents</t>
  </si>
  <si>
    <t>Difference between Investigation and Accounting Periods</t>
  </si>
  <si>
    <t>%</t>
  </si>
  <si>
    <t>SELLING, GENERAL AND ADMINISTRATIVE EXPENSES</t>
  </si>
  <si>
    <t>Cross reference to upwards sales worksheet</t>
  </si>
  <si>
    <t>Notes</t>
  </si>
  <si>
    <t>Upwards Sales Reconciliation</t>
  </si>
  <si>
    <t>Accounting Period Revenue</t>
  </si>
  <si>
    <t>Revenue in Income Statement</t>
  </si>
  <si>
    <t>Summary of all products sold</t>
  </si>
  <si>
    <t>Note: Fill in the yellow cells only</t>
  </si>
  <si>
    <t>Accounting code</t>
  </si>
  <si>
    <t>Expense in relevant period</t>
  </si>
  <si>
    <t>Expense in accounting period</t>
  </si>
  <si>
    <t>Account name</t>
  </si>
  <si>
    <t>Formula - SG&amp;A as a percentage of revenue</t>
  </si>
  <si>
    <t>Expense amount for the SG&amp;A account in the relevant period</t>
  </si>
  <si>
    <t>SG&amp;A account name in English as per the chart of accounts</t>
  </si>
  <si>
    <t>SG&amp;A account code as per the chart of accounts</t>
  </si>
  <si>
    <t>Expense amount for the SG&amp;A account in the most recent accounting period</t>
  </si>
  <si>
    <t>Domestic MCC</t>
  </si>
  <si>
    <t>Amount for the relevant period</t>
  </si>
  <si>
    <t>The quarter of the period</t>
  </si>
  <si>
    <t>Other material costs</t>
  </si>
  <si>
    <t>Production quantity</t>
  </si>
  <si>
    <t>Quarterly production quantity of the MCC</t>
  </si>
  <si>
    <t>Quarterly unit cost to make of the MCC. Please use the formula provided</t>
  </si>
  <si>
    <t>Total quarterly cost to make. Please use the formula provided</t>
  </si>
  <si>
    <t xml:space="preserve">  - Goods under consideration</t>
  </si>
  <si>
    <t xml:space="preserve">  - Domestic Sales</t>
  </si>
  <si>
    <t xml:space="preserve">  - Australian Sales</t>
  </si>
  <si>
    <t xml:space="preserve">  - Third Country Sales</t>
  </si>
  <si>
    <t xml:space="preserve">  - Variance*</t>
  </si>
  <si>
    <t>* If the variance can be attributed (e.g. accounting adjustments), please provide details and source documents</t>
  </si>
  <si>
    <t xml:space="preserve">RAW MATERIAL PURCHASE PRICES </t>
  </si>
  <si>
    <t>Raw material supplier</t>
  </si>
  <si>
    <t>Country of manufacture</t>
  </si>
  <si>
    <t>Purchase price (excl. VAT)</t>
  </si>
  <si>
    <t>Unit price (excl. VAT)</t>
  </si>
  <si>
    <t>Notes:</t>
  </si>
  <si>
    <t>Specify the type of material purchased</t>
  </si>
  <si>
    <t>Specify the name of the organisation that supplies the raw material</t>
  </si>
  <si>
    <t>Specify the country the goods were manufactured in</t>
  </si>
  <si>
    <t>Specify whether the supplier is the manufacturer/producer of the raw materials.</t>
  </si>
  <si>
    <t>Quantity of the goods supplied in tonnes</t>
  </si>
  <si>
    <t>Purchase price of the raw material (excluding the VAT)</t>
  </si>
  <si>
    <t>Unit price of the raw material (excluding the VAT)</t>
  </si>
  <si>
    <t>Specify the currency used in [12] &amp; [13]</t>
  </si>
  <si>
    <t>What are the delivery terms of the raw material</t>
  </si>
  <si>
    <t>Does the supplier manufacture the raw material?</t>
  </si>
  <si>
    <t>Manufacturer (if not the supplier)</t>
  </si>
  <si>
    <t>Date of invoice</t>
  </si>
  <si>
    <t>Raw material type</t>
  </si>
  <si>
    <t>Raw material description</t>
  </si>
  <si>
    <t>Delivery cost</t>
  </si>
  <si>
    <t>Specify the invoice date of the material purchase</t>
  </si>
  <si>
    <t xml:space="preserve">If the supplier is not the producer/manufacturer, specify the name of the producer/manufacturer. </t>
  </si>
  <si>
    <t>Specify the invoice number of the material purchase</t>
  </si>
  <si>
    <t>If your company is required to pay for delivery of the raw material to your factory, enter the cost of the delivery</t>
  </si>
  <si>
    <t>Upwards cost Reconciliation</t>
  </si>
  <si>
    <t>Cost of sales/COGS in Income Statement</t>
  </si>
  <si>
    <t>Accounting Period cost of sales/COGS</t>
  </si>
  <si>
    <t>Total company sales revenue</t>
  </si>
  <si>
    <t>Cost to make the goods under consideration</t>
  </si>
  <si>
    <t>Goods under consideration</t>
  </si>
  <si>
    <t>Upwards Selling Expense Reconciliation</t>
  </si>
  <si>
    <t xml:space="preserve">  - Australian direct selling expense</t>
  </si>
  <si>
    <t xml:space="preserve">  - Domestic direct selling expense</t>
  </si>
  <si>
    <t>Total costs to make</t>
  </si>
  <si>
    <t>Summary of the cost to make all products</t>
  </si>
  <si>
    <t>Total direct selling expense over the period</t>
  </si>
  <si>
    <t>Summary of all direct selling expense</t>
  </si>
  <si>
    <t xml:space="preserve">  - Other countries</t>
  </si>
  <si>
    <t xml:space="preserve">  - Other</t>
  </si>
  <si>
    <t xml:space="preserve">  - Change in finish goods inventory</t>
  </si>
  <si>
    <t>MCC</t>
  </si>
  <si>
    <t>Model control code. Please use the formula provided</t>
  </si>
  <si>
    <t>Raw material cost</t>
  </si>
  <si>
    <t>Direct labour cost</t>
  </si>
  <si>
    <t>Manufacturing overheads cost</t>
  </si>
  <si>
    <t>Description of the raw material</t>
  </si>
  <si>
    <t>The amount of any deferred (i.e. off-invoice) rebates or allowances paid to the importer in the currency of sale.</t>
  </si>
  <si>
    <t>The amount of any deferred (i.e. off-invoice) rebates or allowances paid to the customer in the currency of sale.</t>
  </si>
  <si>
    <t>Raw material</t>
  </si>
  <si>
    <t>Yes/No</t>
  </si>
  <si>
    <t xml:space="preserve">Direct selling expense? </t>
  </si>
  <si>
    <t>Is the expense related to direct selling expense that has been reported in B-2 Export sales and/or D-2 Domestic sales?</t>
  </si>
  <si>
    <t>Quarterly cost of each raw material for the MCC (enter additional columns for different raw materials used)</t>
  </si>
  <si>
    <t>Quarterly cost of direct labour for the MCC</t>
  </si>
  <si>
    <t>Quarterly cost of manufacturing overheads for the MCC</t>
  </si>
  <si>
    <t>Quarterly cost of other costs for the MCC</t>
  </si>
  <si>
    <t>Quarterly cost of other materials for the MCC (do not include indirect costs that are included in manufacturing overheads)</t>
  </si>
  <si>
    <t>Category of the model control code. Please refer to the exporter questionnaire for details of the model control code categories and sub-categories</t>
  </si>
  <si>
    <t xml:space="preserve">  - Other products</t>
  </si>
  <si>
    <t xml:space="preserve">  - Other products A </t>
  </si>
  <si>
    <t xml:space="preserve">  - Other products B</t>
  </si>
  <si>
    <t xml:space="preserve">  - Other products C</t>
  </si>
  <si>
    <t xml:space="preserve">  - Other products D (add new lines as required)</t>
  </si>
  <si>
    <t>The amount of marine insurance.</t>
  </si>
  <si>
    <t>Specify whether the producer/manufacturer noted in [7] is a state-interested enterprise</t>
  </si>
  <si>
    <t>Is the manufacturer an SIE YES/NO?</t>
  </si>
  <si>
    <t>Is the provider a state-invested enterprise (SIE)?</t>
  </si>
  <si>
    <t>Specify whether the supplier is an SIE</t>
  </si>
  <si>
    <t>Total sales revenue of the period by MCC. The total should reconcile to the total net invoice value in B-2 Domestic Sales</t>
  </si>
  <si>
    <t>Total sales quantity of the period by MCC. The total should reconcile to the total quantity amount in B-2 Domestic Sales</t>
  </si>
  <si>
    <t>Unit SG&amp;A calculation. Please use the formula provided</t>
  </si>
  <si>
    <t>The model control code of each model sold on the domestic market. The MCC used should be same as reported in G-3 Domestic CTMS</t>
  </si>
  <si>
    <t>Identify the raw material</t>
  </si>
  <si>
    <t>Total SG&amp;A expense in column E of the SG&amp;A listing worksheet excluding direct selling expenses</t>
  </si>
  <si>
    <t>Any other direct selling expenses incurred in relation to the exports to Australia (include additional columns as required).  See question B-5.</t>
  </si>
  <si>
    <t>Unit Other Expenses</t>
  </si>
  <si>
    <t>Any other direct selling expenses incurred in relation to domestic sales (include additional columns as required).  See question B-5.</t>
  </si>
  <si>
    <t>Unit Other Expense</t>
  </si>
  <si>
    <t>Other Expenses</t>
  </si>
  <si>
    <t>Previous financial year</t>
  </si>
  <si>
    <t>Most recent financial year</t>
  </si>
  <si>
    <t>* Rather than showing a ‘name-plate’ optimal capacity it is more meaningful to show the</t>
  </si>
  <si>
    <t>maximum level of production that may reasonably be attained under normal operating</t>
  </si>
  <si>
    <t>conditions.  For example assuming: normal levels of maintenance and repair; a number</t>
  </si>
  <si>
    <t xml:space="preserve">of shifts and hours of operation that is not abnormally high; and a typical production mix.   </t>
  </si>
  <si>
    <t>CAPACITY UTILISATION</t>
  </si>
  <si>
    <t xml:space="preserve">Name of the country that you exported like goods to over the period. </t>
  </si>
  <si>
    <t>Indicate quantity, in units, exported to the third country over the period.</t>
  </si>
  <si>
    <t>Show net sales value to all customers in third country over the period</t>
  </si>
  <si>
    <t>The number of different customers that your company has sold like goods to in the third country over the period.</t>
  </si>
  <si>
    <r>
      <t xml:space="preserve">Production capacity* </t>
    </r>
    <r>
      <rPr>
        <sz val="10"/>
        <rFont val="Arial"/>
        <family val="2"/>
      </rPr>
      <t>of the production facility used to manufacture the goods under consideration</t>
    </r>
    <r>
      <rPr>
        <b/>
        <sz val="10"/>
        <rFont val="Arial"/>
        <family val="2"/>
      </rPr>
      <t xml:space="preserve"> [A]</t>
    </r>
  </si>
  <si>
    <r>
      <t xml:space="preserve">Actual production </t>
    </r>
    <r>
      <rPr>
        <sz val="10"/>
        <rFont val="Arial"/>
        <family val="2"/>
      </rPr>
      <t>of the production facility used to manufacture the goods under consideration</t>
    </r>
    <r>
      <rPr>
        <b/>
        <sz val="10"/>
        <rFont val="Arial"/>
        <family val="2"/>
      </rPr>
      <t xml:space="preserve"> [B]</t>
    </r>
  </si>
  <si>
    <r>
      <t xml:space="preserve">Capacity utilisation (%)
</t>
    </r>
    <r>
      <rPr>
        <sz val="10"/>
        <rFont val="Arial"/>
        <family val="2"/>
      </rPr>
      <t>(B/A x 100)</t>
    </r>
  </si>
  <si>
    <t>G-4.1 SG&amp;A listing</t>
  </si>
  <si>
    <t>Sales quantity over the period</t>
  </si>
  <si>
    <t>Sales revenue over the period</t>
  </si>
  <si>
    <t>Cost of sales/COGS over the period</t>
  </si>
  <si>
    <t>COST TO MAKE - DOMESTIC SALES OF THE GOODS</t>
  </si>
  <si>
    <t>COST TO MAKE - THE GOODS EXPORTED TO AUSTRALIA</t>
  </si>
  <si>
    <t>COST TO MAKE - RAW MATERIALS</t>
  </si>
  <si>
    <t>Turnover</t>
  </si>
  <si>
    <t>Financial year</t>
  </si>
  <si>
    <r>
      <t>Volume (</t>
    </r>
    <r>
      <rPr>
        <b/>
        <sz val="10"/>
        <color rgb="FFFF0000"/>
        <rFont val="Arial"/>
        <family val="2"/>
      </rPr>
      <t>Unit</t>
    </r>
    <r>
      <rPr>
        <b/>
        <sz val="10"/>
        <rFont val="Arial"/>
        <family val="2"/>
      </rPr>
      <t>)</t>
    </r>
  </si>
  <si>
    <r>
      <t>Value (</t>
    </r>
    <r>
      <rPr>
        <b/>
        <sz val="10"/>
        <color rgb="FFFF0000"/>
        <rFont val="Arial"/>
        <family val="2"/>
      </rPr>
      <t>currency</t>
    </r>
    <r>
      <rPr>
        <b/>
        <sz val="10"/>
        <rFont val="Arial"/>
        <family val="2"/>
      </rPr>
      <t>)</t>
    </r>
  </si>
  <si>
    <t xml:space="preserve">     domestic market</t>
  </si>
  <si>
    <t xml:space="preserve">     exports to Australia</t>
  </si>
  <si>
    <t xml:space="preserve">     exports to other countries</t>
  </si>
  <si>
    <t>Turnover of the goods under consideration</t>
  </si>
  <si>
    <t>Tax Return</t>
  </si>
  <si>
    <t>Tax Year 1</t>
  </si>
  <si>
    <t>Tax Year 2</t>
  </si>
  <si>
    <t>Tax Year 3</t>
  </si>
  <si>
    <t>Reportable net profit (loss)</t>
  </si>
  <si>
    <t>General income/company tax rate (%)</t>
  </si>
  <si>
    <t>General income/company tax amount</t>
  </si>
  <si>
    <t>Preferential income/company Tax Rate (%)</t>
  </si>
  <si>
    <t>Preferential income/company Tax Amount Payable</t>
  </si>
  <si>
    <t>Preferential tax benefit</t>
  </si>
  <si>
    <t>Program number</t>
  </si>
  <si>
    <t>Name of grant</t>
  </si>
  <si>
    <t>Date of grant</t>
  </si>
  <si>
    <t>Attribution of the subsidy</t>
  </si>
  <si>
    <t>If this grant is a subsidy program listed in the exporter questionnaire, insert the program number. If the grant does not relate to a particular program listed in the exporter questionnaire, leave blank.</t>
  </si>
  <si>
    <t>Program name</t>
  </si>
  <si>
    <t>Describe the application procedure.</t>
  </si>
  <si>
    <t>Describe the approval procedure.</t>
  </si>
  <si>
    <t>File names of relevant attachments (Application forms, contractual agreements, etc)</t>
  </si>
  <si>
    <t>What fees were charged or expenses incurred by your business for the purposes of receiving the program?</t>
  </si>
  <si>
    <t>What was the eligibility criteria your business had to meet in order to receive benefits under the program?</t>
  </si>
  <si>
    <t>The specific activity/project the benefit was provided for.</t>
  </si>
  <si>
    <t>What records does your business keep regarding each of the benefits received under the program?</t>
  </si>
  <si>
    <t>Where can the benefits be found in the accounting system?</t>
  </si>
  <si>
    <t>Is the program still in operation? (Y/N)</t>
  </si>
  <si>
    <t>If terminated, provide details: when, why?</t>
  </si>
  <si>
    <t>When was the last date your business could receive benefit?</t>
  </si>
  <si>
    <t xml:space="preserve">Program number and Name </t>
  </si>
  <si>
    <t>Please add additional columns as necessary to provide information about specific income tax related programs not covered by those already listed</t>
  </si>
  <si>
    <t>Did your company receive any benefit from the program during the period? Y/N</t>
  </si>
  <si>
    <t>Amount of benefit received under the program</t>
  </si>
  <si>
    <t>Did the program benefit all production or specific goods? (All production/specific goods)</t>
  </si>
  <si>
    <t xml:space="preserve">Whether your eligibility for the program was conditional on one or more of the following criteria:
a) whether or not your business exports or has increased its exports;
b) the use of domestic rather than imported inputs;
c) the industry to which your business belongs; or
d) the region in which your business is located. </t>
  </si>
  <si>
    <t>File name of any attachments provided relevant to above question</t>
  </si>
  <si>
    <t>File name of any attachments provided relevant to above</t>
  </si>
  <si>
    <t xml:space="preserve">If the program was terminated and substituted - please add the new programs to columns C onwards and complete all of the questions on this tab. </t>
  </si>
  <si>
    <t>[5.1]</t>
  </si>
  <si>
    <t>[5.2]</t>
  </si>
  <si>
    <t>The date stipulated on the invoice.</t>
  </si>
  <si>
    <t>The invoice number stipulated on the invoice.</t>
  </si>
  <si>
    <t>ID</t>
  </si>
  <si>
    <t xml:space="preserve">[1]  </t>
  </si>
  <si>
    <t xml:space="preserve">Notes:  </t>
  </si>
  <si>
    <t>[4.1]</t>
  </si>
  <si>
    <t>[4.2]</t>
  </si>
  <si>
    <t>[6.1]</t>
  </si>
  <si>
    <t>[6.2]</t>
  </si>
  <si>
    <t>[6.3]</t>
  </si>
  <si>
    <t>[13.1]</t>
  </si>
  <si>
    <t>[29]</t>
  </si>
  <si>
    <t>[29.1]</t>
  </si>
  <si>
    <t>Sequential number to identify each line of data</t>
  </si>
  <si>
    <t xml:space="preserve">[6.1]  </t>
  </si>
  <si>
    <t xml:space="preserve">[6.2]  </t>
  </si>
  <si>
    <t xml:space="preserve">[6.3]  </t>
  </si>
  <si>
    <t xml:space="preserve">[13.1]  </t>
  </si>
  <si>
    <t xml:space="preserve">[29]  </t>
  </si>
  <si>
    <t xml:space="preserve">[29.1]  </t>
  </si>
  <si>
    <t>MCC Category 2 - Coating mass</t>
  </si>
  <si>
    <t>MCC Category 1 - Quality</t>
  </si>
  <si>
    <t>MCC Category 3 - Standard/ Grade</t>
  </si>
  <si>
    <t>MCC Category 4 - BMT</t>
  </si>
  <si>
    <t>MCC Category 5 - Width</t>
  </si>
  <si>
    <t>MCC Category 6 - Form</t>
  </si>
  <si>
    <r>
      <t xml:space="preserve">Category of the model control code. </t>
    </r>
    <r>
      <rPr>
        <b/>
        <sz val="10"/>
        <rFont val="Arial"/>
        <family val="2"/>
      </rPr>
      <t>Please refer to the exporter questionnaire for details of the model control code categories and sub-categories</t>
    </r>
  </si>
  <si>
    <t>Coating mass (g/m2)</t>
  </si>
  <si>
    <t>Standard/Grade</t>
  </si>
  <si>
    <t>BMT (mm)</t>
  </si>
  <si>
    <t>Width (mm)</t>
  </si>
  <si>
    <t>Unit of quantity (kg/MT)</t>
  </si>
  <si>
    <t xml:space="preserve">[4.1]  </t>
  </si>
  <si>
    <t xml:space="preserve">[4.2]  </t>
  </si>
  <si>
    <t>[11.2]</t>
  </si>
  <si>
    <t xml:space="preserve">[11.2]  </t>
  </si>
  <si>
    <t>Unit shown on invoice.</t>
  </si>
  <si>
    <t>The gross invoice value expressed per unit. Gross Invoice Value [13]/Quantity [11]. Please use the formula provided</t>
  </si>
  <si>
    <t>The net invoice value expressed per unit. Net Invoice Value [17]/Quantity [11]. Please use the formula provided</t>
  </si>
  <si>
    <t xml:space="preserve">The amount of ocean freight expressed per unit.  Ocean Freight [19]/Quantity [11]. Please use the formula provided. </t>
  </si>
  <si>
    <t xml:space="preserve">The amount of marine insurance expressed per unit.  Marine Insurance [19]/Quantity [11]. Please use the formula provided. </t>
  </si>
  <si>
    <t>The free on board price expressed per unit. FOB [20]/Quantity [11]. Please use the formula provided</t>
  </si>
  <si>
    <t>Local currency free on board price in local currency expressed per unit. FOB (local currency) [22]/Quantity [11]. Please use the formula provided</t>
  </si>
  <si>
    <t>The amount of packing expenses expressed per unit. Packing [23]/Quantity [11]. Please use the formula provided</t>
  </si>
  <si>
    <t xml:space="preserve">The amount of inland transportation expressed per unit.  Inland Transportation [24]/Quantity [11]. Please use the formula provided. </t>
  </si>
  <si>
    <t xml:space="preserve">The handling and other costs expressed per unit.  Handling &amp; other [25]/Quantity [11]. Please use the formula provided. </t>
  </si>
  <si>
    <t xml:space="preserve">The warranty expenses expressed per unit.  Warranty expenses [26]/Quantity [11]. Please use the formula provided. </t>
  </si>
  <si>
    <t xml:space="preserve">The amount of technical support expressed per unit.  Technical support [27]/Quantity [11]. Please use the formula provided. </t>
  </si>
  <si>
    <t xml:space="preserve">The commissions expressed per unit. Show a separate column for each type of commission.  Commission [28]/Quantity [11]. Please use the formula provided. </t>
  </si>
  <si>
    <t xml:space="preserve">Any other direct selling expenses expressed per unit. Show a separate column for each type of expense incurred. Other costs [29]/Quantity [11]. Please use the formula provided. </t>
  </si>
  <si>
    <t>The quarter the date in [6.2] falls in. Please use the formula provided</t>
  </si>
  <si>
    <t xml:space="preserve">Names of your customers.  If an English version of the name is not easily produced from your automated systems, show a customer code number and in a separate table list each code and name.   </t>
  </si>
  <si>
    <t>[12.2]</t>
  </si>
  <si>
    <t>[12.3]</t>
  </si>
  <si>
    <t xml:space="preserve">[12.2]  </t>
  </si>
  <si>
    <t xml:space="preserve">[12.3]  </t>
  </si>
  <si>
    <t>Invoice currency</t>
  </si>
  <si>
    <t xml:space="preserve">The gross invoice expressed per unit. Gross Invoice Value [12]/Quantity [11]. Please use the formula provided </t>
  </si>
  <si>
    <t xml:space="preserve">The net invoice value expressed per unit. Net Invoice Value [16]/Quantity [11]. Please use the formula provided. </t>
  </si>
  <si>
    <t xml:space="preserve">The amount of packing expenses expressed per unit. Packing expenses [17]/Quantity [11]. Please use the formula provided. </t>
  </si>
  <si>
    <t xml:space="preserve">The amount of Inland Transport expressed per unit. Inland Transport [18]/Quantity [11]. Please use the formula provided. </t>
  </si>
  <si>
    <t xml:space="preserve">The amount of handling expenses expressed per unit. Handling &amp; other [19]/Quantity [11]. Please use the formula provided. </t>
  </si>
  <si>
    <t xml:space="preserve">The amount of warranty expenses expressed per unit. Warranty expenses [20]/Quantity [11]. Please use the formula provided. </t>
  </si>
  <si>
    <t xml:space="preserve">The amount of technical support expenses expressed per unit. Technical support [21]/Quantity [11]. Please use the formula provided. </t>
  </si>
  <si>
    <t xml:space="preserve">The amount of commissions expressed per unit. Commissions [22]/Quantity [11]. Please use the formula provided. </t>
  </si>
  <si>
    <t xml:space="preserve">Any other direct selling expenses expressed per unit. Show a separate column for each type of expense incurred. Other costs [23]/Quantity [11]. Please use the formula provided. </t>
  </si>
  <si>
    <t>Other raw material cost</t>
  </si>
  <si>
    <t>Quarterly cost of other costs for the MCC. Other cost may include HRC conversion costs.</t>
  </si>
  <si>
    <t>Cost of hot rolled coil only, excluding conversion costs. Conversion costs may be indicated at "Other Costs".</t>
  </si>
  <si>
    <r>
      <t xml:space="preserve">Production quantity </t>
    </r>
    <r>
      <rPr>
        <b/>
        <sz val="10"/>
        <color rgb="FFFF0000"/>
        <rFont val="Arial"/>
        <family val="2"/>
      </rPr>
      <t>(UNIT)</t>
    </r>
  </si>
  <si>
    <r>
      <t>Quarterly production quantity of the MCC.</t>
    </r>
    <r>
      <rPr>
        <b/>
        <sz val="10"/>
        <rFont val="Arial"/>
        <family val="2"/>
      </rPr>
      <t xml:space="preserve"> Please specify the unit.</t>
    </r>
  </si>
  <si>
    <t>[2.1]</t>
  </si>
  <si>
    <t>[2.2]</t>
  </si>
  <si>
    <t xml:space="preserve"> [2.1]</t>
  </si>
  <si>
    <t xml:space="preserve">Notes: </t>
  </si>
  <si>
    <t>Standard/ Grade</t>
  </si>
  <si>
    <t>HRC cost  (UNIT)</t>
  </si>
  <si>
    <t>Currency for costs</t>
  </si>
  <si>
    <t>Unit of currency for cost data.</t>
  </si>
  <si>
    <t>Net Revenue</t>
  </si>
  <si>
    <t>Turnover of the nearest business unit, for which financial statements are prepared, which includes the goods under consideration</t>
    <phoneticPr fontId="0" type="noConversion"/>
  </si>
  <si>
    <t>Total company turnover  (all products)</t>
    <phoneticPr fontId="0" type="noConversion"/>
  </si>
  <si>
    <t>Value currency</t>
  </si>
  <si>
    <t>Market value</t>
  </si>
  <si>
    <t>Purchase Currency</t>
  </si>
  <si>
    <t>Purchase price</t>
  </si>
  <si>
    <t>Asset description</t>
  </si>
  <si>
    <t>Is the supplier a SOE or SIE YES/NO?</t>
  </si>
  <si>
    <t xml:space="preserve">Supplier </t>
  </si>
  <si>
    <t>Date of purchase</t>
  </si>
  <si>
    <t>Acquisition of State Assets at Less Than Fair Market Value (Program 22)</t>
  </si>
  <si>
    <t>INCOME TAX PROGRAMS (Programs 18, 19, 27-41 )</t>
  </si>
  <si>
    <t>e.g. 30 June</t>
  </si>
  <si>
    <t>Tax Year Period</t>
  </si>
  <si>
    <t>What is the grant attributed or related to? E.g. the whole company, export sales only, the goods only etc.</t>
  </si>
  <si>
    <t>Enter the value of grant received.</t>
  </si>
  <si>
    <t>Enter the date that the grant was provided and/or received.</t>
  </si>
  <si>
    <t>Enter the name of the grant.</t>
  </si>
  <si>
    <r>
      <t>Amount Received (</t>
    </r>
    <r>
      <rPr>
        <b/>
        <sz val="10"/>
        <color rgb="FFFF0000"/>
        <rFont val="Arial"/>
        <family val="2"/>
      </rPr>
      <t>currency</t>
    </r>
    <r>
      <rPr>
        <b/>
        <sz val="10"/>
        <rFont val="Arial"/>
        <family val="2"/>
      </rPr>
      <t>)</t>
    </r>
  </si>
  <si>
    <t>Name of providing institution</t>
  </si>
  <si>
    <t>Purpose of Grant</t>
  </si>
  <si>
    <t>Direct Transfer of Funds (Program 2-16, 20 and 21)</t>
  </si>
  <si>
    <t>Applicable Program</t>
  </si>
  <si>
    <t>Exemption Certificate (or relevant document) Number</t>
  </si>
  <si>
    <t>Subject to exemption (Yes/No?)</t>
  </si>
  <si>
    <t>Country of Origin</t>
  </si>
  <si>
    <t>VAT Paid</t>
  </si>
  <si>
    <t>Customs Import Duty Paid</t>
  </si>
  <si>
    <t>Supplier Invoice</t>
  </si>
  <si>
    <t>Supplier Name</t>
  </si>
  <si>
    <t>Invoice Currency</t>
  </si>
  <si>
    <t>Supplier Invoice Value</t>
  </si>
  <si>
    <t>Declaration Value Currency</t>
  </si>
  <si>
    <t>Declared Import Value</t>
  </si>
  <si>
    <t>Applicable import duty tariff rate</t>
  </si>
  <si>
    <t>Tariff Classification</t>
  </si>
  <si>
    <t>Import Declaration Number</t>
  </si>
  <si>
    <t>Date of Importation</t>
  </si>
  <si>
    <t>Item Description</t>
  </si>
  <si>
    <t>Imported Goods Tariff &amp; VAT Exemptions (Programs 1, 17, 42-44)</t>
  </si>
  <si>
    <t>What is the loan attributed or related to? E.g. the whole company, export sales only, the goods only etc.</t>
  </si>
  <si>
    <t>State the applicable interest rate.</t>
  </si>
  <si>
    <t>Enter the value of loan received.</t>
  </si>
  <si>
    <t>Enter the settlement date of the loan (when the funds were provided).</t>
  </si>
  <si>
    <t>Enter the name of the loan</t>
  </si>
  <si>
    <t>If this loan is a subsidy program listed in the exporter questionnaire, insert the program number. If the loan does not relate to a particular program listed in the exporter questionnaire, leave blank.</t>
  </si>
  <si>
    <t>Interest Rate (%)</t>
  </si>
  <si>
    <t>Loan settlement date</t>
  </si>
  <si>
    <t>Purpose of Loan</t>
  </si>
  <si>
    <t>Name of Loan</t>
  </si>
  <si>
    <t>Preferential Loans (Programs 23-26)</t>
  </si>
  <si>
    <t>Period of investigation</t>
  </si>
  <si>
    <t>Total quantity in tonnes for the calendar year</t>
  </si>
  <si>
    <t>The currency of the reported FOB value.</t>
  </si>
  <si>
    <t>The total Free on Board invoice value for the calendar year</t>
  </si>
  <si>
    <t>Identify the MCC of the export model. This should be consistent with the MCCs used in worksheet B-2</t>
  </si>
  <si>
    <t>Code used in your records for the model/grade/type identified.  This should be consistent with the codes used in worksheet B-2</t>
  </si>
  <si>
    <t>USD</t>
  </si>
  <si>
    <t>NOOOC123</t>
  </si>
  <si>
    <t>PHRCC123</t>
  </si>
  <si>
    <t>PCRCC126</t>
  </si>
  <si>
    <t>PHRCS124</t>
  </si>
  <si>
    <t>Example</t>
  </si>
  <si>
    <r>
      <t xml:space="preserve">Export Volume </t>
    </r>
    <r>
      <rPr>
        <b/>
        <sz val="10"/>
        <color rgb="FFFF0000"/>
        <rFont val="Arial"/>
        <family val="2"/>
      </rPr>
      <t>(UNIT)</t>
    </r>
  </si>
  <si>
    <t>FOB Value currency</t>
  </si>
  <si>
    <t>FOB Value</t>
  </si>
  <si>
    <t>HISTORICAL EXPORT SALES SUMMARY</t>
  </si>
  <si>
    <t>Export Year (Year ending 31 March)</t>
  </si>
  <si>
    <t>YE March 31 2017</t>
  </si>
  <si>
    <t>YE March 31 2018</t>
  </si>
  <si>
    <t>YE March 31 2019</t>
  </si>
  <si>
    <t>P-2-D-3-2-S</t>
  </si>
  <si>
    <t>P-2-D-3-2-C</t>
  </si>
  <si>
    <t xml:space="preserve">Report sales for each year ending 31 March for 2017, 2018 and 2019 </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</si>
</sst>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quot;$&quot;* #,##0.00_-;_-&quot;$&quot;* &quot;-&quot;??_-;_-@_-"/>
    <numFmt numFmtId="43" formatCode="_-* #,##0.00_-;\-* #,##0.00_-;_-* &quot;-&quot;??_-;_-@_-"/>
    <numFmt numFmtId="164" formatCode="0.0%"/>
    <numFmt numFmtId="165" formatCode="#,##0.0_ ;\-#,##0.0\ "/>
    <numFmt numFmtId="166" formatCode="_-* #,##0_-;\-* #,##0_-;_-* &quot;-&quot;??_-;_-@_-"/>
    <numFmt numFmtId="167" formatCode="_(* #,##0_);_(* \(#,##0\);_(* &quot;-&quot;_);_(@_)"/>
    <numFmt numFmtId="168" formatCode="_ * #,##0_ ;_ * \-#,##0_ ;_ * &quot;-&quot;??_ ;_ @_ "/>
    <numFmt numFmtId="169" formatCode="yyyy/mm/dd"/>
    <numFmt numFmtId="170" formatCode="#,##0_ "/>
  </numFmts>
  <fonts count="2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b/>
      <sz val="14"/>
      <color indexed="10"/>
      <name val="Arial"/>
      <family val="2"/>
    </font>
    <font>
      <sz val="14"/>
      <name val="Arial"/>
      <family val="2"/>
    </font>
    <font>
      <b/>
      <sz val="14"/>
      <color indexed="48"/>
      <name val="Arial"/>
      <family val="2"/>
    </font>
    <font>
      <sz val="10"/>
      <name val="Arial"/>
      <family val="2"/>
    </font>
    <font>
      <i/>
      <sz val="10"/>
      <name val="Arial"/>
      <family val="2"/>
    </font>
    <font>
      <sz val="10"/>
      <name val="Arial"/>
      <family val="2"/>
    </font>
    <font>
      <sz val="12"/>
      <color theme="1"/>
      <name val="Calibri"/>
      <family val="2"/>
      <scheme val="minor"/>
    </font>
    <font>
      <sz val="9"/>
      <color indexed="81"/>
      <name val="Tahoma"/>
      <family val="2"/>
    </font>
    <font>
      <sz val="10"/>
      <color rgb="FFFF0000"/>
      <name val="Arial"/>
      <family val="2"/>
    </font>
    <font>
      <b/>
      <sz val="10"/>
      <color rgb="FFFF0000"/>
      <name val="Arial"/>
      <family val="2"/>
    </font>
    <font>
      <i/>
      <sz val="10"/>
      <name val="Times New Roman"/>
      <family val="1"/>
    </font>
    <font>
      <sz val="12"/>
      <name val="Arial"/>
      <family val="2"/>
    </font>
    <font>
      <sz val="9"/>
      <name val="Arial"/>
      <family val="2"/>
    </font>
    <font>
      <sz val="12"/>
      <name val="宋体"/>
      <charset val="134"/>
    </font>
    <font>
      <sz val="10"/>
      <color theme="1"/>
      <name val="Arial"/>
      <family val="2"/>
    </font>
    <font>
      <b/>
      <sz val="10"/>
      <color theme="1"/>
      <name val="Arial"/>
      <family val="2"/>
    </font>
    <font>
      <sz val="10"/>
      <color theme="1"/>
      <name val="Calibri"/>
      <family val="2"/>
      <scheme val="minor"/>
    </font>
    <font>
      <sz val="11"/>
      <color theme="1"/>
      <name val="Arial"/>
      <family val="2"/>
    </font>
    <font>
      <sz val="11"/>
      <name val="Arial"/>
      <family val="2"/>
    </font>
  </fonts>
  <fills count="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auto="1"/>
      </right>
      <top/>
      <bottom style="thin">
        <color auto="1"/>
      </bottom>
      <diagonal/>
    </border>
    <border>
      <left/>
      <right/>
      <top style="medium">
        <color auto="1"/>
      </top>
      <bottom style="thin">
        <color auto="1"/>
      </bottom>
      <diagonal/>
    </border>
    <border>
      <left/>
      <right/>
      <top style="thin">
        <color indexed="64"/>
      </top>
      <bottom style="thin">
        <color indexed="64"/>
      </bottom>
      <diagonal/>
    </border>
    <border>
      <left/>
      <right/>
      <top style="thin">
        <color auto="1"/>
      </top>
      <bottom style="medium">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bottom/>
      <diagonal/>
    </border>
    <border>
      <left/>
      <right style="medium">
        <color indexed="64"/>
      </right>
      <top/>
      <bottom/>
      <diagonal/>
    </border>
    <border>
      <left style="medium">
        <color indexed="64"/>
      </left>
      <right style="medium">
        <color indexed="64"/>
      </right>
      <top style="medium">
        <color indexed="64"/>
      </top>
      <bottom/>
      <diagonal/>
    </border>
    <border>
      <left/>
      <right/>
      <top/>
      <bottom style="thin">
        <color auto="1"/>
      </bottom>
      <diagonal/>
    </border>
    <border>
      <left style="medium">
        <color indexed="64"/>
      </left>
      <right/>
      <top style="medium">
        <color indexed="64"/>
      </top>
      <bottom style="medium">
        <color indexed="64"/>
      </bottom>
      <diagonal/>
    </border>
    <border>
      <left style="medium">
        <color indexed="64"/>
      </left>
      <right/>
      <top/>
      <bottom/>
      <diagonal/>
    </border>
    <border>
      <left style="medium">
        <color auto="1"/>
      </left>
      <right/>
      <top style="medium">
        <color auto="1"/>
      </top>
      <bottom style="thin">
        <color auto="1"/>
      </bottom>
      <diagonal/>
    </border>
    <border>
      <left/>
      <right/>
      <top style="thin">
        <color auto="1"/>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auto="1"/>
      </right>
      <top style="thin">
        <color auto="1"/>
      </top>
      <bottom/>
      <diagonal/>
    </border>
    <border>
      <left style="medium">
        <color auto="1"/>
      </left>
      <right style="medium">
        <color auto="1"/>
      </right>
      <top style="thin">
        <color auto="1"/>
      </top>
      <bottom/>
      <diagonal/>
    </border>
    <border>
      <left style="medium">
        <color auto="1"/>
      </left>
      <right/>
      <top style="thin">
        <color auto="1"/>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theme="3" tint="-0.499984740745262"/>
      </left>
      <right style="thin">
        <color theme="3" tint="-0.499984740745262"/>
      </right>
      <top style="thin">
        <color theme="3" tint="-0.499984740745262"/>
      </top>
      <bottom style="thin">
        <color theme="3" tint="-0.499984740745262"/>
      </bottom>
      <diagonal/>
    </border>
  </borders>
  <cellStyleXfs count="21">
    <xf numFmtId="0" fontId="0" fillId="0" borderId="0"/>
    <xf numFmtId="43" fontId="11" fillId="0" borderId="0" applyFont="0" applyFill="0" applyBorder="0" applyAlignment="0" applyProtection="0"/>
    <xf numFmtId="0" fontId="12" fillId="0" borderId="0"/>
    <xf numFmtId="43" fontId="12"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4" fillId="0" borderId="0"/>
    <xf numFmtId="0" fontId="9"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9" fillId="0" borderId="0">
      <alignment vertical="center"/>
    </xf>
    <xf numFmtId="0" fontId="19" fillId="0" borderId="0">
      <alignment vertical="center"/>
    </xf>
    <xf numFmtId="44" fontId="9"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cellStyleXfs>
  <cellXfs count="234">
    <xf numFmtId="0" fontId="0" fillId="0" borderId="0" xfId="0"/>
    <xf numFmtId="0" fontId="0" fillId="0" borderId="0" xfId="0" applyAlignment="1">
      <alignment vertical="top" wrapText="1"/>
    </xf>
    <xf numFmtId="0" fontId="7" fillId="0" borderId="0" xfId="0" applyFont="1"/>
    <xf numFmtId="0" fontId="5" fillId="0" borderId="0" xfId="0" applyFont="1" applyAlignment="1">
      <alignment vertical="top" wrapText="1"/>
    </xf>
    <xf numFmtId="4" fontId="7" fillId="0" borderId="0" xfId="0" applyNumberFormat="1" applyFont="1" applyAlignment="1">
      <alignment horizontal="center"/>
    </xf>
    <xf numFmtId="0" fontId="5" fillId="0" borderId="0" xfId="0" applyFont="1" applyAlignment="1">
      <alignment horizontal="center" vertical="top" wrapText="1"/>
    </xf>
    <xf numFmtId="0" fontId="6" fillId="0" borderId="0" xfId="0" applyFont="1" applyAlignment="1">
      <alignment horizontal="left"/>
    </xf>
    <xf numFmtId="0" fontId="7" fillId="0" borderId="0" xfId="0" applyFont="1" applyAlignment="1">
      <alignment horizontal="left"/>
    </xf>
    <xf numFmtId="0" fontId="8" fillId="0" borderId="0" xfId="0" applyFont="1" applyAlignment="1">
      <alignment horizontal="left"/>
    </xf>
    <xf numFmtId="0" fontId="5" fillId="0" borderId="0" xfId="0" applyFont="1" applyAlignment="1">
      <alignment horizontal="left"/>
    </xf>
    <xf numFmtId="0" fontId="0" fillId="0" borderId="0" xfId="0" applyAlignment="1">
      <alignment horizontal="left"/>
    </xf>
    <xf numFmtId="0" fontId="9" fillId="0" borderId="0" xfId="0" applyFont="1" applyAlignment="1">
      <alignment horizontal="right"/>
    </xf>
    <xf numFmtId="0" fontId="9" fillId="0" borderId="0" xfId="0" applyFont="1"/>
    <xf numFmtId="0" fontId="9" fillId="0" borderId="0" xfId="0" applyFont="1" applyAlignment="1">
      <alignment horizontal="left"/>
    </xf>
    <xf numFmtId="0" fontId="5" fillId="0" borderId="0" xfId="0" applyFont="1" applyAlignment="1">
      <alignment horizontal="right"/>
    </xf>
    <xf numFmtId="0" fontId="10" fillId="0" borderId="0" xfId="0" applyFont="1"/>
    <xf numFmtId="0" fontId="9" fillId="0" borderId="0" xfId="0" applyFont="1" applyFill="1" applyAlignment="1">
      <alignment horizontal="left"/>
    </xf>
    <xf numFmtId="0" fontId="0" fillId="0" borderId="0" xfId="0" applyFill="1"/>
    <xf numFmtId="0" fontId="5" fillId="0" borderId="0" xfId="0" applyFont="1" applyFill="1" applyAlignment="1">
      <alignment horizontal="center"/>
    </xf>
    <xf numFmtId="0" fontId="9" fillId="0" borderId="0" xfId="0" applyFont="1" applyFill="1"/>
    <xf numFmtId="0" fontId="5" fillId="0" borderId="0" xfId="0" applyFont="1" applyFill="1" applyAlignment="1">
      <alignment horizontal="left" vertical="top" wrapText="1"/>
    </xf>
    <xf numFmtId="0" fontId="5" fillId="0" borderId="0" xfId="0" applyFont="1" applyFill="1" applyAlignment="1">
      <alignment horizontal="center" vertical="top" wrapText="1"/>
    </xf>
    <xf numFmtId="0" fontId="0" fillId="0" borderId="0" xfId="0" applyFill="1" applyAlignment="1">
      <alignment horizontal="center" vertical="top" wrapText="1"/>
    </xf>
    <xf numFmtId="14" fontId="0" fillId="0" borderId="0" xfId="0" applyNumberFormat="1"/>
    <xf numFmtId="17" fontId="0" fillId="0" borderId="0" xfId="0" applyNumberFormat="1"/>
    <xf numFmtId="0" fontId="7" fillId="0" borderId="0" xfId="0" applyNumberFormat="1" applyFont="1"/>
    <xf numFmtId="0" fontId="0" fillId="0" borderId="0" xfId="0" applyAlignment="1">
      <alignment horizontal="right"/>
    </xf>
    <xf numFmtId="43" fontId="0" fillId="0" borderId="0" xfId="1" applyFont="1"/>
    <xf numFmtId="1" fontId="0" fillId="0" borderId="0" xfId="0" applyNumberFormat="1"/>
    <xf numFmtId="0" fontId="0" fillId="0" borderId="0" xfId="0" applyAlignment="1">
      <alignment horizontal="center" vertical="top"/>
    </xf>
    <xf numFmtId="0" fontId="5" fillId="0" borderId="0" xfId="0" applyFont="1" applyAlignment="1">
      <alignment horizontal="center"/>
    </xf>
    <xf numFmtId="0" fontId="5" fillId="0" borderId="0" xfId="0" applyFont="1" applyAlignment="1">
      <alignment horizontal="left" vertical="top" wrapText="1"/>
    </xf>
    <xf numFmtId="0" fontId="12" fillId="0" borderId="0" xfId="2"/>
    <xf numFmtId="0" fontId="0" fillId="0" borderId="0" xfId="0" applyFill="1" applyBorder="1"/>
    <xf numFmtId="0" fontId="9" fillId="0" borderId="0" xfId="4"/>
    <xf numFmtId="0" fontId="9" fillId="0" borderId="0" xfId="4" applyFont="1" applyFill="1" applyAlignment="1">
      <alignment horizontal="left"/>
    </xf>
    <xf numFmtId="0" fontId="9" fillId="0" borderId="0" xfId="4" applyFont="1" applyAlignment="1">
      <alignment horizontal="left"/>
    </xf>
    <xf numFmtId="43" fontId="0" fillId="0" borderId="0" xfId="5" applyFont="1"/>
    <xf numFmtId="0" fontId="5" fillId="0" borderId="0" xfId="4" applyFont="1" applyFill="1" applyAlignment="1">
      <alignment horizontal="center"/>
    </xf>
    <xf numFmtId="0" fontId="5" fillId="3" borderId="1" xfId="4" applyFont="1" applyFill="1" applyBorder="1" applyAlignment="1">
      <alignment wrapText="1"/>
    </xf>
    <xf numFmtId="0" fontId="9" fillId="0" borderId="1" xfId="4" applyFont="1" applyBorder="1" applyAlignment="1">
      <alignment wrapText="1"/>
    </xf>
    <xf numFmtId="164" fontId="0" fillId="0" borderId="1" xfId="6" applyNumberFormat="1" applyFont="1" applyBorder="1"/>
    <xf numFmtId="0" fontId="5" fillId="0" borderId="1" xfId="4" applyFont="1" applyBorder="1"/>
    <xf numFmtId="43" fontId="0" fillId="0" borderId="1" xfId="5" applyFont="1" applyBorder="1"/>
    <xf numFmtId="0" fontId="8" fillId="0" borderId="0" xfId="4" applyFont="1" applyAlignment="1">
      <alignment horizontal="left"/>
    </xf>
    <xf numFmtId="0" fontId="7" fillId="0" borderId="0" xfId="4" applyFont="1" applyAlignment="1">
      <alignment horizontal="left"/>
    </xf>
    <xf numFmtId="0" fontId="6" fillId="0" borderId="0" xfId="4" applyFont="1" applyAlignment="1">
      <alignment horizontal="left"/>
    </xf>
    <xf numFmtId="17" fontId="0" fillId="0" borderId="0" xfId="1" applyNumberFormat="1" applyFont="1"/>
    <xf numFmtId="17" fontId="0" fillId="0" borderId="0" xfId="1" applyNumberFormat="1" applyFont="1" applyAlignment="1">
      <alignment vertical="top" wrapText="1"/>
    </xf>
    <xf numFmtId="165" fontId="0" fillId="0" borderId="0" xfId="1" applyNumberFormat="1" applyFont="1"/>
    <xf numFmtId="0" fontId="6" fillId="0" borderId="0" xfId="2" applyFont="1" applyFill="1" applyAlignment="1">
      <alignment horizontal="left"/>
    </xf>
    <xf numFmtId="0" fontId="7" fillId="0" borderId="0" xfId="2" applyFont="1"/>
    <xf numFmtId="0" fontId="7" fillId="0" borderId="0" xfId="2" applyFont="1" applyAlignment="1">
      <alignment horizontal="left"/>
    </xf>
    <xf numFmtId="4" fontId="7" fillId="0" borderId="0" xfId="2" applyNumberFormat="1" applyFont="1" applyAlignment="1">
      <alignment horizontal="center"/>
    </xf>
    <xf numFmtId="0" fontId="8" fillId="0" borderId="0" xfId="2" applyFont="1" applyAlignment="1">
      <alignment horizontal="left"/>
    </xf>
    <xf numFmtId="0" fontId="9" fillId="0" borderId="0" xfId="2" applyFont="1" applyAlignment="1">
      <alignment horizontal="left"/>
    </xf>
    <xf numFmtId="0" fontId="9" fillId="0" borderId="0" xfId="2" applyFont="1"/>
    <xf numFmtId="0" fontId="14" fillId="0" borderId="0" xfId="0" applyFont="1"/>
    <xf numFmtId="0" fontId="5" fillId="0" borderId="0" xfId="2" applyFont="1" applyAlignment="1">
      <alignment horizontal="right"/>
    </xf>
    <xf numFmtId="0" fontId="5" fillId="0" borderId="0" xfId="0" applyFont="1" applyBorder="1" applyAlignment="1">
      <alignment horizontal="center"/>
    </xf>
    <xf numFmtId="0" fontId="12" fillId="0" borderId="0" xfId="2" applyBorder="1"/>
    <xf numFmtId="0" fontId="9" fillId="0" borderId="0" xfId="2" applyFont="1" applyBorder="1"/>
    <xf numFmtId="0" fontId="0" fillId="0" borderId="0" xfId="0" applyBorder="1"/>
    <xf numFmtId="0" fontId="5" fillId="0" borderId="0" xfId="2" applyFont="1" applyBorder="1" applyAlignment="1">
      <alignment vertical="top" wrapText="1"/>
    </xf>
    <xf numFmtId="0" fontId="5" fillId="0" borderId="0" xfId="0" applyFont="1" applyFill="1" applyBorder="1" applyAlignment="1">
      <alignment horizontal="center" wrapText="1"/>
    </xf>
    <xf numFmtId="0" fontId="0" fillId="0" borderId="0" xfId="0" applyAlignment="1">
      <alignment horizontal="center" wrapText="1"/>
    </xf>
    <xf numFmtId="0" fontId="5" fillId="0" borderId="3" xfId="0" applyFont="1" applyBorder="1" applyAlignment="1">
      <alignment horizontal="center" vertical="top" wrapText="1"/>
    </xf>
    <xf numFmtId="4" fontId="5" fillId="0" borderId="3" xfId="0" applyNumberFormat="1" applyFont="1" applyBorder="1" applyAlignment="1">
      <alignment horizontal="center" vertical="top" wrapText="1"/>
    </xf>
    <xf numFmtId="4" fontId="5" fillId="0" borderId="0" xfId="0" applyNumberFormat="1" applyFont="1" applyBorder="1" applyAlignment="1">
      <alignment horizontal="center" vertical="top" wrapText="1"/>
    </xf>
    <xf numFmtId="0" fontId="0" fillId="0" borderId="0" xfId="0" applyAlignment="1">
      <alignment horizontal="center"/>
    </xf>
    <xf numFmtId="0" fontId="5" fillId="0" borderId="21" xfId="0" applyFont="1" applyBorder="1" applyAlignment="1">
      <alignment horizontal="center" wrapText="1"/>
    </xf>
    <xf numFmtId="0" fontId="5" fillId="0" borderId="19" xfId="0" applyFont="1" applyBorder="1" applyAlignment="1">
      <alignment horizontal="center" wrapText="1"/>
    </xf>
    <xf numFmtId="166" fontId="0" fillId="0" borderId="19" xfId="5" applyNumberFormat="1" applyFont="1" applyBorder="1" applyAlignment="1">
      <alignment vertical="top"/>
    </xf>
    <xf numFmtId="0" fontId="0" fillId="0" borderId="0" xfId="0" applyAlignment="1">
      <alignment vertical="top"/>
    </xf>
    <xf numFmtId="0" fontId="5" fillId="0" borderId="0" xfId="0" applyFont="1"/>
    <xf numFmtId="0" fontId="0" fillId="0" borderId="2" xfId="0" applyBorder="1"/>
    <xf numFmtId="0" fontId="9" fillId="0" borderId="0" xfId="8" applyFont="1" applyFill="1" applyBorder="1" applyAlignment="1">
      <alignment horizontal="center" vertical="top" wrapText="1"/>
    </xf>
    <xf numFmtId="0" fontId="9" fillId="0" borderId="20" xfId="8" applyFont="1" applyFill="1" applyBorder="1" applyAlignment="1">
      <alignment horizontal="center"/>
    </xf>
    <xf numFmtId="0" fontId="5" fillId="0" borderId="27" xfId="8" applyFont="1" applyFill="1" applyBorder="1" applyAlignment="1">
      <alignment horizontal="center"/>
    </xf>
    <xf numFmtId="0" fontId="5" fillId="0" borderId="32" xfId="8" applyFont="1" applyFill="1" applyBorder="1" applyAlignment="1">
      <alignment horizontal="center"/>
    </xf>
    <xf numFmtId="0" fontId="9" fillId="0" borderId="24" xfId="8" applyFont="1" applyFill="1" applyBorder="1" applyAlignment="1">
      <alignment horizontal="center"/>
    </xf>
    <xf numFmtId="0" fontId="5" fillId="0" borderId="28" xfId="8" applyFont="1" applyFill="1" applyBorder="1" applyAlignment="1">
      <alignment horizontal="center"/>
    </xf>
    <xf numFmtId="0" fontId="5" fillId="0" borderId="33" xfId="8" applyFont="1" applyFill="1" applyBorder="1" applyAlignment="1">
      <alignment horizontal="center"/>
    </xf>
    <xf numFmtId="0" fontId="5" fillId="0" borderId="34" xfId="8" applyFont="1" applyFill="1" applyBorder="1" applyAlignment="1">
      <alignment horizontal="center"/>
    </xf>
    <xf numFmtId="0" fontId="9" fillId="0" borderId="21" xfId="8" applyFont="1" applyFill="1" applyBorder="1" applyAlignment="1">
      <alignment vertical="top" wrapText="1"/>
    </xf>
    <xf numFmtId="167" fontId="10" fillId="0" borderId="17" xfId="8" applyNumberFormat="1" applyFont="1" applyFill="1" applyBorder="1"/>
    <xf numFmtId="167" fontId="10" fillId="0" borderId="14" xfId="8" applyNumberFormat="1" applyFont="1" applyFill="1" applyBorder="1"/>
    <xf numFmtId="167" fontId="10" fillId="0" borderId="10" xfId="8" applyNumberFormat="1" applyFont="1" applyFill="1" applyBorder="1"/>
    <xf numFmtId="167" fontId="16" fillId="0" borderId="0" xfId="8" applyNumberFormat="1" applyFont="1" applyFill="1" applyBorder="1"/>
    <xf numFmtId="0" fontId="9" fillId="0" borderId="24" xfId="8" applyFont="1" applyFill="1" applyBorder="1" applyAlignment="1">
      <alignment vertical="top" wrapText="1"/>
    </xf>
    <xf numFmtId="167" fontId="9" fillId="0" borderId="24" xfId="8" applyNumberFormat="1" applyFont="1" applyFill="1" applyBorder="1"/>
    <xf numFmtId="167" fontId="9" fillId="0" borderId="0" xfId="8" applyNumberFormat="1" applyFont="1" applyFill="1" applyBorder="1"/>
    <xf numFmtId="167" fontId="9" fillId="0" borderId="20" xfId="8" applyNumberFormat="1" applyFont="1" applyFill="1" applyBorder="1"/>
    <xf numFmtId="0" fontId="9" fillId="0" borderId="16" xfId="8" applyFont="1" applyFill="1" applyBorder="1" applyAlignment="1">
      <alignment vertical="top" wrapText="1"/>
    </xf>
    <xf numFmtId="167" fontId="9" fillId="0" borderId="16" xfId="8" applyNumberFormat="1" applyFont="1" applyFill="1" applyBorder="1"/>
    <xf numFmtId="167" fontId="9" fillId="0" borderId="22" xfId="8" applyNumberFormat="1" applyFont="1" applyFill="1" applyBorder="1"/>
    <xf numFmtId="167" fontId="9" fillId="0" borderId="12" xfId="8" applyNumberFormat="1" applyFont="1" applyFill="1" applyBorder="1"/>
    <xf numFmtId="0" fontId="9" fillId="0" borderId="24" xfId="8" applyFont="1" applyFill="1" applyBorder="1" applyAlignment="1">
      <alignment vertical="center" wrapText="1"/>
    </xf>
    <xf numFmtId="167" fontId="9" fillId="0" borderId="24" xfId="8" applyNumberFormat="1" applyFont="1" applyFill="1" applyBorder="1" applyAlignment="1">
      <alignment horizontal="center"/>
    </xf>
    <xf numFmtId="167" fontId="9" fillId="0" borderId="20" xfId="8" applyNumberFormat="1" applyFont="1" applyFill="1" applyBorder="1" applyAlignment="1">
      <alignment horizontal="center"/>
    </xf>
    <xf numFmtId="0" fontId="9" fillId="0" borderId="28" xfId="8" applyFont="1" applyFill="1" applyBorder="1" applyAlignment="1">
      <alignment vertical="top" wrapText="1"/>
    </xf>
    <xf numFmtId="167" fontId="9" fillId="0" borderId="28" xfId="8" applyNumberFormat="1" applyFont="1" applyFill="1" applyBorder="1"/>
    <xf numFmtId="43" fontId="9" fillId="0" borderId="33" xfId="8" applyNumberFormat="1" applyFont="1" applyFill="1" applyBorder="1"/>
    <xf numFmtId="167" fontId="9" fillId="0" borderId="28" xfId="8" applyNumberFormat="1" applyFont="1" applyFill="1" applyBorder="1" applyAlignment="1">
      <alignment horizontal="center"/>
    </xf>
    <xf numFmtId="0" fontId="6" fillId="0" borderId="0" xfId="8" applyFont="1" applyFill="1" applyAlignment="1">
      <alignment horizontal="left"/>
    </xf>
    <xf numFmtId="0" fontId="9" fillId="0" borderId="1" xfId="8" applyBorder="1" applyAlignment="1">
      <alignment wrapText="1"/>
    </xf>
    <xf numFmtId="0" fontId="9" fillId="0" borderId="1" xfId="8" applyBorder="1" applyAlignment="1">
      <alignment vertical="top" wrapText="1"/>
    </xf>
    <xf numFmtId="169" fontId="18" fillId="0" borderId="1" xfId="13" applyNumberFormat="1" applyFont="1" applyBorder="1" applyAlignment="1">
      <alignment horizontal="center" vertical="center" wrapText="1"/>
    </xf>
    <xf numFmtId="0" fontId="18" fillId="0" borderId="1" xfId="13" applyFont="1" applyBorder="1" applyAlignment="1">
      <alignment vertical="center" wrapText="1"/>
    </xf>
    <xf numFmtId="168" fontId="18" fillId="0" borderId="1" xfId="3" applyNumberFormat="1" applyFont="1" applyFill="1" applyBorder="1" applyAlignment="1">
      <alignment horizontal="center" vertical="center" wrapText="1" shrinkToFit="1"/>
    </xf>
    <xf numFmtId="9" fontId="18" fillId="0" borderId="1" xfId="13" applyNumberFormat="1" applyFont="1" applyBorder="1" applyAlignment="1">
      <alignment horizontal="center" vertical="center" wrapText="1"/>
    </xf>
    <xf numFmtId="170" fontId="18" fillId="0" borderId="1" xfId="14" applyNumberFormat="1" applyFont="1" applyFill="1" applyBorder="1" applyAlignment="1">
      <alignment horizontal="center" vertical="center" wrapText="1" shrinkToFit="1"/>
    </xf>
    <xf numFmtId="0" fontId="7" fillId="0" borderId="0" xfId="5" applyNumberFormat="1" applyFont="1"/>
    <xf numFmtId="44" fontId="0" fillId="0" borderId="0" xfId="15" applyFont="1"/>
    <xf numFmtId="17" fontId="0" fillId="0" borderId="0" xfId="5" applyNumberFormat="1" applyFont="1"/>
    <xf numFmtId="165" fontId="0" fillId="0" borderId="0" xfId="5" applyNumberFormat="1" applyFont="1"/>
    <xf numFmtId="17" fontId="0" fillId="0" borderId="0" xfId="5" applyNumberFormat="1" applyFont="1" applyAlignment="1">
      <alignment vertical="top" wrapText="1"/>
    </xf>
    <xf numFmtId="0" fontId="5" fillId="0" borderId="0" xfId="0" applyFont="1" applyFill="1" applyAlignment="1">
      <alignment horizontal="right"/>
    </xf>
    <xf numFmtId="0" fontId="9" fillId="0" borderId="0" xfId="0" applyFont="1" applyAlignment="1">
      <alignment vertical="top"/>
    </xf>
    <xf numFmtId="0" fontId="5" fillId="0" borderId="0" xfId="5" applyNumberFormat="1" applyFont="1" applyAlignment="1">
      <alignment vertical="top" wrapText="1"/>
    </xf>
    <xf numFmtId="0" fontId="5" fillId="0" borderId="0" xfId="0" applyFont="1" applyAlignment="1">
      <alignment horizontal="right" vertical="top" wrapText="1"/>
    </xf>
    <xf numFmtId="0" fontId="20" fillId="0" borderId="0" xfId="2" applyFont="1"/>
    <xf numFmtId="0" fontId="20" fillId="0" borderId="0" xfId="2" applyFont="1" applyFill="1"/>
    <xf numFmtId="0" fontId="5" fillId="0" borderId="0" xfId="1" applyNumberFormat="1" applyFont="1" applyAlignment="1">
      <alignment vertical="top" wrapText="1"/>
    </xf>
    <xf numFmtId="0" fontId="5" fillId="0" borderId="0" xfId="4" applyFont="1" applyAlignment="1">
      <alignment horizontal="right"/>
    </xf>
    <xf numFmtId="0" fontId="5" fillId="0" borderId="0" xfId="4" applyFont="1" applyFill="1" applyAlignment="1">
      <alignment horizontal="right"/>
    </xf>
    <xf numFmtId="0" fontId="5" fillId="0" borderId="0" xfId="4" applyFont="1"/>
    <xf numFmtId="0" fontId="21" fillId="0" borderId="0" xfId="2" applyFont="1"/>
    <xf numFmtId="0" fontId="21" fillId="0" borderId="23" xfId="2" applyFont="1" applyFill="1" applyBorder="1"/>
    <xf numFmtId="0" fontId="21" fillId="0" borderId="3" xfId="2" applyFont="1" applyFill="1" applyBorder="1"/>
    <xf numFmtId="0" fontId="21" fillId="0" borderId="11" xfId="2" applyFont="1" applyFill="1" applyBorder="1"/>
    <xf numFmtId="0" fontId="20" fillId="0" borderId="7" xfId="2" applyFont="1" applyFill="1" applyBorder="1" applyAlignment="1">
      <alignment vertical="top"/>
    </xf>
    <xf numFmtId="43" fontId="20" fillId="2" borderId="22" xfId="1" applyFont="1" applyFill="1" applyBorder="1" applyAlignment="1">
      <alignment vertical="top"/>
    </xf>
    <xf numFmtId="43" fontId="20" fillId="4" borderId="21" xfId="1" applyFont="1" applyFill="1" applyBorder="1" applyAlignment="1">
      <alignment vertical="top"/>
    </xf>
    <xf numFmtId="0" fontId="20" fillId="0" borderId="12" xfId="2" applyFont="1" applyFill="1" applyBorder="1" applyAlignment="1">
      <alignment vertical="top"/>
    </xf>
    <xf numFmtId="0" fontId="20" fillId="0" borderId="5" xfId="2" quotePrefix="1" applyFont="1" applyFill="1" applyBorder="1" applyAlignment="1">
      <alignment vertical="top"/>
    </xf>
    <xf numFmtId="43" fontId="20" fillId="0" borderId="14" xfId="1" applyFont="1" applyFill="1" applyBorder="1" applyAlignment="1">
      <alignment vertical="top"/>
    </xf>
    <xf numFmtId="43" fontId="20" fillId="4" borderId="19" xfId="1" applyFont="1" applyFill="1" applyBorder="1" applyAlignment="1">
      <alignment vertical="top"/>
    </xf>
    <xf numFmtId="0" fontId="20" fillId="0" borderId="10" xfId="2" applyFont="1" applyFill="1" applyBorder="1" applyAlignment="1">
      <alignment vertical="top"/>
    </xf>
    <xf numFmtId="0" fontId="20" fillId="0" borderId="6" xfId="2" quotePrefix="1" applyFont="1" applyFill="1" applyBorder="1" applyAlignment="1">
      <alignment vertical="top"/>
    </xf>
    <xf numFmtId="43" fontId="20" fillId="0" borderId="15" xfId="1" applyFont="1" applyFill="1" applyBorder="1" applyAlignment="1">
      <alignment vertical="top"/>
    </xf>
    <xf numFmtId="0" fontId="20" fillId="0" borderId="9" xfId="2" applyFont="1" applyFill="1" applyBorder="1" applyAlignment="1">
      <alignment vertical="top"/>
    </xf>
    <xf numFmtId="0" fontId="20" fillId="0" borderId="19" xfId="2" applyFont="1" applyFill="1" applyBorder="1" applyAlignment="1">
      <alignment vertical="top"/>
    </xf>
    <xf numFmtId="43" fontId="20" fillId="2" borderId="0" xfId="1" applyFont="1" applyFill="1" applyBorder="1" applyAlignment="1">
      <alignment vertical="top"/>
    </xf>
    <xf numFmtId="43" fontId="20" fillId="4" borderId="2" xfId="1" applyFont="1" applyFill="1" applyBorder="1" applyAlignment="1">
      <alignment vertical="top"/>
    </xf>
    <xf numFmtId="0" fontId="20" fillId="0" borderId="20" xfId="2" applyFont="1" applyFill="1" applyBorder="1" applyAlignment="1">
      <alignment vertical="top"/>
    </xf>
    <xf numFmtId="0" fontId="20" fillId="0" borderId="4" xfId="2" applyFont="1" applyFill="1" applyBorder="1" applyAlignment="1">
      <alignment vertical="top"/>
    </xf>
    <xf numFmtId="43" fontId="20" fillId="2" borderId="8" xfId="1" applyFont="1" applyFill="1" applyBorder="1" applyAlignment="1">
      <alignment vertical="top"/>
    </xf>
    <xf numFmtId="43" fontId="20" fillId="2" borderId="16" xfId="1" applyFont="1" applyFill="1" applyBorder="1" applyAlignment="1">
      <alignment vertical="top"/>
    </xf>
    <xf numFmtId="43" fontId="20" fillId="0" borderId="9" xfId="1" applyFont="1" applyFill="1" applyBorder="1" applyAlignment="1">
      <alignment vertical="top"/>
    </xf>
    <xf numFmtId="43" fontId="20" fillId="0" borderId="18" xfId="1" applyFont="1" applyFill="1" applyBorder="1" applyAlignment="1">
      <alignment vertical="top"/>
    </xf>
    <xf numFmtId="0" fontId="20" fillId="0" borderId="6" xfId="2" applyFont="1" applyFill="1" applyBorder="1" applyAlignment="1">
      <alignment vertical="top"/>
    </xf>
    <xf numFmtId="43" fontId="20" fillId="0" borderId="8" xfId="1" applyFont="1" applyFill="1" applyBorder="1" applyAlignment="1">
      <alignment vertical="top"/>
    </xf>
    <xf numFmtId="43" fontId="20" fillId="0" borderId="13" xfId="1" applyFont="1" applyFill="1" applyBorder="1" applyAlignment="1">
      <alignment vertical="top"/>
    </xf>
    <xf numFmtId="43" fontId="9" fillId="0" borderId="10" xfId="1" applyFont="1" applyFill="1" applyBorder="1" applyAlignment="1">
      <alignment vertical="top"/>
    </xf>
    <xf numFmtId="43" fontId="9" fillId="0" borderId="14" xfId="1" applyFont="1" applyFill="1" applyBorder="1" applyAlignment="1">
      <alignment vertical="top"/>
    </xf>
    <xf numFmtId="0" fontId="20" fillId="0" borderId="5" xfId="2" applyFont="1" applyFill="1" applyBorder="1" applyAlignment="1">
      <alignment vertical="top"/>
    </xf>
    <xf numFmtId="43" fontId="9" fillId="2" borderId="10" xfId="1" applyFont="1" applyFill="1" applyBorder="1" applyAlignment="1">
      <alignment vertical="top"/>
    </xf>
    <xf numFmtId="43" fontId="9" fillId="2" borderId="14" xfId="1" applyFont="1" applyFill="1" applyBorder="1" applyAlignment="1">
      <alignment vertical="top"/>
    </xf>
    <xf numFmtId="43" fontId="9" fillId="2" borderId="9" xfId="1" applyFont="1" applyFill="1" applyBorder="1" applyAlignment="1">
      <alignment vertical="top"/>
    </xf>
    <xf numFmtId="43" fontId="9" fillId="2" borderId="15" xfId="1" applyFont="1" applyFill="1" applyBorder="1" applyAlignment="1">
      <alignment vertical="top"/>
    </xf>
    <xf numFmtId="43" fontId="20" fillId="0" borderId="12" xfId="1" applyFont="1" applyFill="1" applyBorder="1" applyAlignment="1">
      <alignment vertical="top"/>
    </xf>
    <xf numFmtId="43" fontId="20" fillId="0" borderId="16" xfId="1" applyFont="1" applyFill="1" applyBorder="1" applyAlignment="1">
      <alignment vertical="top"/>
    </xf>
    <xf numFmtId="43" fontId="20" fillId="2" borderId="10" xfId="1" applyFont="1" applyFill="1" applyBorder="1" applyAlignment="1">
      <alignment vertical="top"/>
    </xf>
    <xf numFmtId="43" fontId="20" fillId="2" borderId="17" xfId="1" applyFont="1" applyFill="1" applyBorder="1" applyAlignment="1">
      <alignment vertical="top"/>
    </xf>
    <xf numFmtId="43" fontId="20" fillId="2" borderId="9" xfId="1" applyFont="1" applyFill="1" applyBorder="1" applyAlignment="1">
      <alignment vertical="top"/>
    </xf>
    <xf numFmtId="43" fontId="20" fillId="2" borderId="18" xfId="1" applyFont="1" applyFill="1" applyBorder="1" applyAlignment="1">
      <alignment vertical="top"/>
    </xf>
    <xf numFmtId="0" fontId="20" fillId="0" borderId="25" xfId="2" applyFont="1" applyFill="1" applyBorder="1" applyAlignment="1">
      <alignment vertical="top"/>
    </xf>
    <xf numFmtId="43" fontId="20" fillId="0" borderId="4" xfId="1" applyFont="1" applyFill="1" applyBorder="1" applyAlignment="1">
      <alignment vertical="top"/>
    </xf>
    <xf numFmtId="0" fontId="20" fillId="0" borderId="8" xfId="2" applyFont="1" applyFill="1" applyBorder="1" applyAlignment="1">
      <alignment vertical="top"/>
    </xf>
    <xf numFmtId="0" fontId="20" fillId="0" borderId="31" xfId="2" quotePrefix="1" applyFont="1" applyFill="1" applyBorder="1" applyAlignment="1">
      <alignment vertical="top"/>
    </xf>
    <xf numFmtId="43" fontId="20" fillId="0" borderId="30" xfId="1" applyFont="1" applyFill="1" applyBorder="1" applyAlignment="1">
      <alignment vertical="top"/>
    </xf>
    <xf numFmtId="0" fontId="20" fillId="0" borderId="29" xfId="2" applyFont="1" applyFill="1" applyBorder="1" applyAlignment="1">
      <alignment vertical="top"/>
    </xf>
    <xf numFmtId="0" fontId="20" fillId="0" borderId="17" xfId="2" quotePrefix="1" applyFont="1" applyFill="1" applyBorder="1" applyAlignment="1">
      <alignment vertical="top"/>
    </xf>
    <xf numFmtId="43" fontId="20" fillId="2" borderId="5" xfId="1" applyFont="1" applyFill="1" applyBorder="1" applyAlignment="1">
      <alignment vertical="top"/>
    </xf>
    <xf numFmtId="43" fontId="9" fillId="2" borderId="5" xfId="1" applyFont="1" applyFill="1" applyBorder="1" applyAlignment="1">
      <alignment vertical="top"/>
    </xf>
    <xf numFmtId="0" fontId="20" fillId="0" borderId="18" xfId="2" quotePrefix="1" applyFont="1" applyFill="1" applyBorder="1" applyAlignment="1">
      <alignment vertical="top"/>
    </xf>
    <xf numFmtId="43" fontId="9" fillId="2" borderId="6" xfId="1" applyFont="1" applyFill="1" applyBorder="1" applyAlignment="1">
      <alignment vertical="top"/>
    </xf>
    <xf numFmtId="0" fontId="21" fillId="0" borderId="21" xfId="2" applyFont="1" applyFill="1" applyBorder="1"/>
    <xf numFmtId="43" fontId="20" fillId="0" borderId="26" xfId="1" applyFont="1" applyFill="1" applyBorder="1" applyAlignment="1">
      <alignment vertical="top"/>
    </xf>
    <xf numFmtId="0" fontId="20" fillId="0" borderId="24" xfId="2" applyFont="1" applyFill="1" applyBorder="1" applyAlignment="1">
      <alignment vertical="top"/>
    </xf>
    <xf numFmtId="43" fontId="20" fillId="2" borderId="27" xfId="1" applyFont="1" applyFill="1" applyBorder="1" applyAlignment="1">
      <alignment vertical="top"/>
    </xf>
    <xf numFmtId="43" fontId="20" fillId="4" borderId="24" xfId="1" applyFont="1" applyFill="1" applyBorder="1" applyAlignment="1">
      <alignment vertical="top"/>
    </xf>
    <xf numFmtId="43" fontId="20" fillId="2" borderId="13" xfId="1" applyFont="1" applyFill="1" applyBorder="1" applyAlignment="1">
      <alignment vertical="top"/>
    </xf>
    <xf numFmtId="43" fontId="20" fillId="0" borderId="0" xfId="1" applyFont="1" applyFill="1" applyBorder="1" applyAlignment="1">
      <alignment vertical="top"/>
    </xf>
    <xf numFmtId="0" fontId="20" fillId="0" borderId="6" xfId="2" quotePrefix="1" applyFont="1" applyBorder="1"/>
    <xf numFmtId="43" fontId="20" fillId="2" borderId="15" xfId="1" applyFont="1" applyFill="1" applyBorder="1" applyAlignment="1">
      <alignment vertical="top"/>
    </xf>
    <xf numFmtId="43" fontId="20" fillId="4" borderId="28" xfId="1" applyFont="1" applyFill="1" applyBorder="1" applyAlignment="1">
      <alignment vertical="top"/>
    </xf>
    <xf numFmtId="43" fontId="20" fillId="2" borderId="12" xfId="1" applyFont="1" applyFill="1" applyBorder="1" applyAlignment="1">
      <alignment vertical="top"/>
    </xf>
    <xf numFmtId="0" fontId="22" fillId="0" borderId="0" xfId="2" applyFont="1"/>
    <xf numFmtId="0" fontId="1" fillId="0" borderId="0" xfId="16"/>
    <xf numFmtId="168" fontId="9" fillId="0" borderId="34" xfId="17" applyNumberFormat="1" applyFont="1" applyFill="1" applyBorder="1" applyAlignment="1">
      <alignment horizontal="center"/>
    </xf>
    <xf numFmtId="0" fontId="8" fillId="0" borderId="0" xfId="16" applyFont="1" applyAlignment="1">
      <alignment horizontal="left"/>
    </xf>
    <xf numFmtId="0" fontId="9" fillId="0" borderId="0" xfId="8"/>
    <xf numFmtId="0" fontId="9" fillId="0" borderId="3" xfId="8" applyBorder="1"/>
    <xf numFmtId="0" fontId="9" fillId="0" borderId="3" xfId="8" applyBorder="1" applyAlignment="1">
      <alignment horizontal="center" vertical="center" wrapText="1"/>
    </xf>
    <xf numFmtId="0" fontId="7" fillId="0" borderId="0" xfId="8" applyFont="1"/>
    <xf numFmtId="0" fontId="8" fillId="0" borderId="0" xfId="8" applyFont="1" applyAlignment="1">
      <alignment horizontal="left"/>
    </xf>
    <xf numFmtId="4" fontId="7" fillId="0" borderId="0" xfId="8" applyNumberFormat="1" applyFont="1" applyAlignment="1">
      <alignment horizontal="center"/>
    </xf>
    <xf numFmtId="0" fontId="7" fillId="0" borderId="0" xfId="8" applyFont="1" applyAlignment="1">
      <alignment horizontal="left"/>
    </xf>
    <xf numFmtId="0" fontId="6" fillId="0" borderId="0" xfId="8" applyFont="1" applyAlignment="1">
      <alignment horizontal="left"/>
    </xf>
    <xf numFmtId="0" fontId="14" fillId="0" borderId="1" xfId="8" applyFont="1" applyBorder="1" applyAlignment="1">
      <alignment vertical="top" wrapText="1"/>
    </xf>
    <xf numFmtId="0" fontId="9" fillId="0" borderId="1" xfId="8" applyFont="1" applyBorder="1" applyAlignment="1">
      <alignment vertical="top" wrapText="1"/>
    </xf>
    <xf numFmtId="0" fontId="5" fillId="0" borderId="35" xfId="8" applyFont="1" applyFill="1" applyBorder="1" applyAlignment="1">
      <alignment horizontal="center" vertical="top" wrapText="1"/>
    </xf>
    <xf numFmtId="0" fontId="8" fillId="0" borderId="0" xfId="18" applyFont="1" applyFill="1" applyAlignment="1">
      <alignment horizontal="left" vertical="center"/>
    </xf>
    <xf numFmtId="43" fontId="17" fillId="0" borderId="1" xfId="17" applyFont="1" applyBorder="1" applyAlignment="1">
      <alignment horizontal="left" vertical="top" wrapText="1" indent="3"/>
    </xf>
    <xf numFmtId="0" fontId="9" fillId="0" borderId="1" xfId="16" applyFont="1" applyBorder="1" applyAlignment="1">
      <alignment vertical="top" wrapText="1"/>
    </xf>
    <xf numFmtId="9" fontId="17" fillId="0" borderId="1" xfId="19" applyFont="1" applyBorder="1" applyAlignment="1">
      <alignment horizontal="left" vertical="top" wrapText="1" indent="3"/>
    </xf>
    <xf numFmtId="0" fontId="17" fillId="0" borderId="1" xfId="16" applyNumberFormat="1" applyFont="1" applyBorder="1" applyAlignment="1">
      <alignment horizontal="left" vertical="top" wrapText="1" indent="3"/>
    </xf>
    <xf numFmtId="0" fontId="5" fillId="2" borderId="1" xfId="16" applyFont="1" applyFill="1" applyBorder="1" applyAlignment="1">
      <alignment horizontal="center" vertical="top" wrapText="1"/>
    </xf>
    <xf numFmtId="0" fontId="5" fillId="2" borderId="1" xfId="16" applyFont="1" applyFill="1" applyBorder="1" applyAlignment="1">
      <alignment horizontal="left" vertical="top" wrapText="1"/>
    </xf>
    <xf numFmtId="0" fontId="5" fillId="0" borderId="1" xfId="16" applyFont="1" applyBorder="1" applyAlignment="1">
      <alignment vertical="top" wrapText="1"/>
    </xf>
    <xf numFmtId="0" fontId="5" fillId="0" borderId="1" xfId="16" applyFont="1" applyBorder="1" applyAlignment="1">
      <alignment horizontal="center" vertical="top" wrapText="1"/>
    </xf>
    <xf numFmtId="0" fontId="23" fillId="0" borderId="0" xfId="16" applyFont="1"/>
    <xf numFmtId="0" fontId="9" fillId="0" borderId="0" xfId="16" applyFont="1" applyAlignment="1">
      <alignment horizontal="right"/>
    </xf>
    <xf numFmtId="0" fontId="5" fillId="0" borderId="0" xfId="16" applyFont="1" applyBorder="1" applyAlignment="1">
      <alignment horizontal="center"/>
    </xf>
    <xf numFmtId="0" fontId="5" fillId="0" borderId="1" xfId="8" applyFont="1" applyBorder="1" applyAlignment="1">
      <alignment horizontal="center" vertical="top" wrapText="1"/>
    </xf>
    <xf numFmtId="0" fontId="5" fillId="0" borderId="1" xfId="8" applyFont="1" applyFill="1" applyBorder="1" applyAlignment="1">
      <alignment horizontal="center" vertical="center" wrapText="1"/>
    </xf>
    <xf numFmtId="0" fontId="5" fillId="0" borderId="1" xfId="8" applyFont="1" applyBorder="1" applyAlignment="1">
      <alignment horizontal="center" vertical="center" wrapText="1"/>
    </xf>
    <xf numFmtId="0" fontId="23" fillId="0" borderId="0" xfId="20" applyFont="1"/>
    <xf numFmtId="0" fontId="9" fillId="0" borderId="0" xfId="20" applyFont="1" applyAlignment="1">
      <alignment horizontal="right"/>
    </xf>
    <xf numFmtId="0" fontId="5" fillId="0" borderId="0" xfId="20" applyFont="1" applyBorder="1" applyAlignment="1">
      <alignment horizontal="center"/>
    </xf>
    <xf numFmtId="0" fontId="5" fillId="0" borderId="0" xfId="0" applyFont="1" applyFill="1" applyBorder="1" applyAlignment="1">
      <alignment horizontal="right"/>
    </xf>
    <xf numFmtId="0" fontId="9" fillId="0" borderId="0" xfId="0" applyFont="1" applyAlignment="1">
      <alignment vertical="center"/>
    </xf>
    <xf numFmtId="0" fontId="24" fillId="0" borderId="0" xfId="0" applyFont="1" applyAlignment="1">
      <alignment vertical="center"/>
    </xf>
    <xf numFmtId="0" fontId="14" fillId="0" borderId="1" xfId="0" applyFont="1" applyBorder="1"/>
    <xf numFmtId="3" fontId="14" fillId="0" borderId="1" xfId="0" applyNumberFormat="1" applyFont="1" applyBorder="1"/>
    <xf numFmtId="0" fontId="5" fillId="0" borderId="1" xfId="0" applyFont="1" applyFill="1" applyBorder="1" applyAlignment="1">
      <alignment horizontal="center"/>
    </xf>
    <xf numFmtId="0" fontId="5" fillId="0" borderId="1" xfId="0" applyFont="1" applyBorder="1" applyAlignment="1">
      <alignment horizontal="center"/>
    </xf>
    <xf numFmtId="0" fontId="5" fillId="0" borderId="1" xfId="0" applyFont="1" applyFill="1" applyBorder="1" applyAlignment="1">
      <alignment horizontal="center" vertical="top" wrapText="1"/>
    </xf>
    <xf numFmtId="0" fontId="5" fillId="5" borderId="1" xfId="0" applyFont="1" applyFill="1" applyBorder="1" applyAlignment="1">
      <alignment horizontal="center" vertical="top" wrapText="1"/>
    </xf>
    <xf numFmtId="0" fontId="5" fillId="0" borderId="1" xfId="0" applyFont="1" applyFill="1" applyBorder="1" applyAlignment="1">
      <alignment horizontal="left" vertical="top" wrapText="1"/>
    </xf>
    <xf numFmtId="4" fontId="5" fillId="0" borderId="25" xfId="8" applyNumberFormat="1" applyFont="1" applyFill="1" applyBorder="1" applyAlignment="1">
      <alignment horizontal="center" vertical="top" wrapText="1"/>
    </xf>
    <xf numFmtId="4" fontId="5" fillId="0" borderId="8" xfId="8" applyNumberFormat="1" applyFont="1" applyFill="1" applyBorder="1" applyAlignment="1">
      <alignment horizontal="center" vertical="top" wrapText="1"/>
    </xf>
  </cellXfs>
  <cellStyles count="21">
    <cellStyle name="Comma" xfId="1" builtinId="3"/>
    <cellStyle name="Comma 2" xfId="3"/>
    <cellStyle name="Comma 3" xfId="5"/>
    <cellStyle name="Comma 4" xfId="9"/>
    <cellStyle name="Comma 4 2" xfId="17"/>
    <cellStyle name="Currency 2" xfId="15"/>
    <cellStyle name="Normal" xfId="0" builtinId="0"/>
    <cellStyle name="Normal 2" xfId="2"/>
    <cellStyle name="Normal 2 2" xfId="8"/>
    <cellStyle name="Normal 2 2 2" xfId="12"/>
    <cellStyle name="Normal 2 2 2 2" xfId="11"/>
    <cellStyle name="Normal 2 2 2 3" xfId="18"/>
    <cellStyle name="Normal 3" xfId="4"/>
    <cellStyle name="Normal 4" xfId="7"/>
    <cellStyle name="Normal 4 2" xfId="16"/>
    <cellStyle name="Normal 4 2 2" xfId="20"/>
    <cellStyle name="Normal_Tai Ao" xfId="14"/>
    <cellStyle name="Normal_Zhongya" xfId="13"/>
    <cellStyle name="Percent 2" xfId="6"/>
    <cellStyle name="Percent 3" xfId="10"/>
    <cellStyle name="Percent 3 2" xfId="1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1</xdr:col>
      <xdr:colOff>0</xdr:colOff>
      <xdr:row>2</xdr:row>
      <xdr:rowOff>87923</xdr:rowOff>
    </xdr:from>
    <xdr:ext cx="184731" cy="264560"/>
    <xdr:sp macro="" textlink="">
      <xdr:nvSpPr>
        <xdr:cNvPr id="2" name="TextBox 1"/>
        <xdr:cNvSpPr txBox="1"/>
      </xdr:nvSpPr>
      <xdr:spPr>
        <a:xfrm>
          <a:off x="609600" y="4117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AU"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58"/>
  <sheetViews>
    <sheetView showZeros="0" zoomScaleNormal="100" workbookViewId="0">
      <selection activeCell="J7" sqref="J7"/>
    </sheetView>
  </sheetViews>
  <sheetFormatPr defaultRowHeight="13.2"/>
  <cols>
    <col min="2" max="2" width="20.6640625" style="10" customWidth="1"/>
    <col min="3" max="4" width="10.6640625" customWidth="1"/>
    <col min="5" max="5" width="12.44140625" customWidth="1"/>
    <col min="6" max="6" width="14.44140625" customWidth="1"/>
    <col min="7" max="26" width="10.6640625" customWidth="1"/>
    <col min="27" max="27" width="11.6640625" bestFit="1" customWidth="1"/>
    <col min="28" max="36" width="10.6640625" customWidth="1"/>
    <col min="37" max="37" width="11.33203125" bestFit="1" customWidth="1"/>
    <col min="38" max="38" width="13.44140625" customWidth="1"/>
    <col min="39" max="39" width="10.6640625" customWidth="1"/>
    <col min="40" max="40" width="12.88671875" bestFit="1" customWidth="1"/>
    <col min="41" max="41" width="15.109375" bestFit="1" customWidth="1"/>
    <col min="42" max="54" width="10.6640625" customWidth="1"/>
  </cols>
  <sheetData>
    <row r="1" spans="1:55" s="2" customFormat="1" ht="17.399999999999999">
      <c r="A1" s="6" t="s">
        <v>0</v>
      </c>
    </row>
    <row r="2" spans="1:55" s="2" customFormat="1" ht="17.399999999999999">
      <c r="A2" s="7"/>
      <c r="C2" s="4"/>
      <c r="D2" s="4"/>
      <c r="E2" s="4"/>
      <c r="F2" s="4"/>
      <c r="G2" s="4"/>
      <c r="H2" s="4"/>
      <c r="I2" s="4"/>
      <c r="J2" s="4"/>
      <c r="K2" s="4"/>
      <c r="L2" s="4"/>
      <c r="M2" s="4"/>
      <c r="N2" s="4"/>
      <c r="O2" s="4"/>
      <c r="P2" s="4"/>
      <c r="R2" s="112"/>
      <c r="S2" s="25"/>
      <c r="T2" s="25"/>
      <c r="U2" s="25"/>
      <c r="V2" s="25"/>
      <c r="W2" s="25"/>
      <c r="X2" s="25"/>
      <c r="Y2" s="25"/>
    </row>
    <row r="3" spans="1:55" s="2" customFormat="1" ht="17.399999999999999">
      <c r="A3" s="8" t="s">
        <v>41</v>
      </c>
      <c r="R3" s="25"/>
      <c r="S3" s="25"/>
      <c r="T3" s="25"/>
      <c r="U3" s="25"/>
      <c r="V3" s="25"/>
      <c r="W3" s="25"/>
      <c r="X3" s="25"/>
      <c r="Y3" s="25"/>
    </row>
    <row r="4" spans="1:55" s="2" customFormat="1" ht="17.399999999999999">
      <c r="B4" s="8"/>
      <c r="D4" s="18"/>
      <c r="E4" s="18"/>
      <c r="F4" s="18"/>
      <c r="G4" s="18"/>
      <c r="H4" s="18"/>
      <c r="I4" s="18"/>
    </row>
    <row r="5" spans="1:55" s="22" customFormat="1" ht="39.75" customHeight="1">
      <c r="A5" s="20" t="s">
        <v>361</v>
      </c>
      <c r="B5" s="20" t="s">
        <v>83</v>
      </c>
      <c r="C5" s="21" t="s">
        <v>84</v>
      </c>
      <c r="D5" s="21" t="s">
        <v>380</v>
      </c>
      <c r="E5" s="21" t="s">
        <v>379</v>
      </c>
      <c r="F5" s="21" t="s">
        <v>381</v>
      </c>
      <c r="G5" s="21" t="s">
        <v>382</v>
      </c>
      <c r="H5" s="21" t="s">
        <v>383</v>
      </c>
      <c r="I5" s="21" t="s">
        <v>384</v>
      </c>
      <c r="J5" s="21" t="s">
        <v>253</v>
      </c>
      <c r="K5" s="21" t="s">
        <v>386</v>
      </c>
      <c r="L5" s="21" t="s">
        <v>387</v>
      </c>
      <c r="M5" s="21" t="s">
        <v>388</v>
      </c>
      <c r="N5" s="21" t="s">
        <v>389</v>
      </c>
      <c r="O5" s="21" t="s">
        <v>85</v>
      </c>
      <c r="P5" s="21" t="s">
        <v>86</v>
      </c>
      <c r="Q5" s="21" t="s">
        <v>87</v>
      </c>
      <c r="R5" s="21" t="s">
        <v>88</v>
      </c>
      <c r="S5" s="21" t="s">
        <v>105</v>
      </c>
      <c r="T5" s="21" t="s">
        <v>89</v>
      </c>
      <c r="U5" s="21" t="s">
        <v>90</v>
      </c>
      <c r="V5" s="21" t="s">
        <v>113</v>
      </c>
      <c r="W5" s="21" t="s">
        <v>390</v>
      </c>
      <c r="X5" s="21" t="s">
        <v>76</v>
      </c>
      <c r="Y5" s="21" t="s">
        <v>79</v>
      </c>
      <c r="Z5" s="21" t="s">
        <v>91</v>
      </c>
      <c r="AA5" s="21" t="s">
        <v>110</v>
      </c>
      <c r="AB5" s="21" t="s">
        <v>77</v>
      </c>
      <c r="AC5" s="21" t="s">
        <v>78</v>
      </c>
      <c r="AD5" s="21" t="s">
        <v>92</v>
      </c>
      <c r="AE5" s="21" t="s">
        <v>94</v>
      </c>
      <c r="AF5" s="21" t="s">
        <v>111</v>
      </c>
      <c r="AG5" s="21" t="s">
        <v>95</v>
      </c>
      <c r="AH5" s="21" t="s">
        <v>133</v>
      </c>
      <c r="AI5" s="21" t="s">
        <v>96</v>
      </c>
      <c r="AJ5" s="21" t="s">
        <v>134</v>
      </c>
      <c r="AK5" s="21" t="s">
        <v>97</v>
      </c>
      <c r="AL5" s="21" t="s">
        <v>112</v>
      </c>
      <c r="AM5" s="21" t="s">
        <v>93</v>
      </c>
      <c r="AN5" s="21" t="s">
        <v>137</v>
      </c>
      <c r="AO5" s="21" t="s">
        <v>138</v>
      </c>
      <c r="AP5" s="21" t="s">
        <v>80</v>
      </c>
      <c r="AQ5" s="21" t="s">
        <v>118</v>
      </c>
      <c r="AR5" s="21" t="s">
        <v>81</v>
      </c>
      <c r="AS5" s="21" t="s">
        <v>119</v>
      </c>
      <c r="AT5" s="21" t="s">
        <v>82</v>
      </c>
      <c r="AU5" s="21" t="s">
        <v>120</v>
      </c>
      <c r="AV5" s="21" t="s">
        <v>98</v>
      </c>
      <c r="AW5" s="21" t="s">
        <v>121</v>
      </c>
      <c r="AX5" s="21" t="s">
        <v>99</v>
      </c>
      <c r="AY5" s="21" t="s">
        <v>122</v>
      </c>
      <c r="AZ5" s="21" t="s">
        <v>123</v>
      </c>
      <c r="BA5" s="21" t="s">
        <v>124</v>
      </c>
      <c r="BB5" s="21" t="s">
        <v>100</v>
      </c>
      <c r="BC5" s="21" t="s">
        <v>288</v>
      </c>
    </row>
    <row r="6" spans="1:55" s="18" customFormat="1">
      <c r="A6" s="18" t="s">
        <v>50</v>
      </c>
      <c r="B6" s="18" t="s">
        <v>51</v>
      </c>
      <c r="C6" s="18" t="s">
        <v>49</v>
      </c>
      <c r="D6" s="18" t="s">
        <v>364</v>
      </c>
      <c r="E6" s="18" t="s">
        <v>364</v>
      </c>
      <c r="F6" s="18" t="s">
        <v>364</v>
      </c>
      <c r="G6" s="18" t="s">
        <v>364</v>
      </c>
      <c r="H6" s="18" t="s">
        <v>364</v>
      </c>
      <c r="I6" s="18" t="s">
        <v>364</v>
      </c>
      <c r="J6" s="18" t="s">
        <v>365</v>
      </c>
      <c r="O6" s="18" t="s">
        <v>53</v>
      </c>
      <c r="P6" s="18" t="s">
        <v>366</v>
      </c>
      <c r="Q6" s="18" t="s">
        <v>367</v>
      </c>
      <c r="R6" s="18" t="s">
        <v>368</v>
      </c>
      <c r="S6" s="18" t="s">
        <v>55</v>
      </c>
      <c r="T6" s="18" t="s">
        <v>56</v>
      </c>
      <c r="U6" s="18" t="s">
        <v>57</v>
      </c>
      <c r="V6" s="18" t="s">
        <v>58</v>
      </c>
      <c r="W6" s="18" t="s">
        <v>108</v>
      </c>
      <c r="X6" s="18" t="s">
        <v>393</v>
      </c>
      <c r="Y6" s="18" t="s">
        <v>60</v>
      </c>
      <c r="Z6" s="18" t="s">
        <v>61</v>
      </c>
      <c r="AA6" s="18" t="s">
        <v>369</v>
      </c>
      <c r="AB6" s="18" t="s">
        <v>62</v>
      </c>
      <c r="AC6" s="18" t="s">
        <v>63</v>
      </c>
      <c r="AD6" s="18" t="s">
        <v>64</v>
      </c>
      <c r="AE6" s="18" t="s">
        <v>65</v>
      </c>
      <c r="AF6" s="18" t="s">
        <v>109</v>
      </c>
      <c r="AG6" s="18" t="s">
        <v>66</v>
      </c>
      <c r="AH6" s="18" t="s">
        <v>135</v>
      </c>
      <c r="AI6" s="18" t="s">
        <v>67</v>
      </c>
      <c r="AJ6" s="18" t="s">
        <v>136</v>
      </c>
      <c r="AK6" s="18" t="s">
        <v>68</v>
      </c>
      <c r="AL6" s="18" t="s">
        <v>139</v>
      </c>
      <c r="AM6" s="18" t="s">
        <v>69</v>
      </c>
      <c r="AN6" s="18" t="s">
        <v>70</v>
      </c>
      <c r="AO6" s="18" t="s">
        <v>140</v>
      </c>
      <c r="AP6" s="18" t="s">
        <v>71</v>
      </c>
      <c r="AQ6" s="18" t="s">
        <v>117</v>
      </c>
      <c r="AR6" s="18" t="s">
        <v>72</v>
      </c>
      <c r="AS6" s="18" t="s">
        <v>116</v>
      </c>
      <c r="AT6" s="18" t="s">
        <v>73</v>
      </c>
      <c r="AU6" s="18" t="s">
        <v>128</v>
      </c>
      <c r="AV6" s="18" t="s">
        <v>74</v>
      </c>
      <c r="AW6" s="18" t="s">
        <v>127</v>
      </c>
      <c r="AX6" s="18" t="s">
        <v>75</v>
      </c>
      <c r="AY6" s="18" t="s">
        <v>126</v>
      </c>
      <c r="AZ6" s="18" t="s">
        <v>106</v>
      </c>
      <c r="BA6" s="18" t="s">
        <v>125</v>
      </c>
      <c r="BB6" s="18" t="s">
        <v>370</v>
      </c>
      <c r="BC6" s="18" t="s">
        <v>371</v>
      </c>
    </row>
    <row r="7" spans="1:55">
      <c r="A7">
        <v>1</v>
      </c>
      <c r="B7" s="9"/>
      <c r="J7" t="str">
        <f>CONCATENATE(D7,"-",E7,"-",F7,"-",G7,"-",H7,"-",I7)</f>
        <v>-----</v>
      </c>
      <c r="Q7" s="23"/>
      <c r="R7" s="23"/>
      <c r="S7" s="24">
        <f>VALUE(ROUNDUP(MONTH(Q7)/12*4,0)*3&amp;"/"&amp;YEAR(Q7))</f>
        <v>61</v>
      </c>
      <c r="V7" s="28"/>
      <c r="W7" s="28"/>
      <c r="X7" s="37"/>
      <c r="Z7" s="113"/>
      <c r="AA7" s="113" t="e">
        <f>Z7/X7</f>
        <v>#DIV/0!</v>
      </c>
      <c r="AB7" s="113"/>
      <c r="AC7" s="113"/>
      <c r="AD7" s="113"/>
      <c r="AE7" s="113">
        <f>Z7-AB7-AC7+AD7</f>
        <v>0</v>
      </c>
      <c r="AF7" s="113" t="e">
        <f>AE7/X7</f>
        <v>#DIV/0!</v>
      </c>
      <c r="AG7" s="113"/>
      <c r="AH7" s="113" t="e">
        <f>AG7/X7</f>
        <v>#DIV/0!</v>
      </c>
      <c r="AI7" s="113"/>
      <c r="AJ7" s="113" t="e">
        <f>AI7/X7</f>
        <v>#DIV/0!</v>
      </c>
      <c r="AK7" s="113">
        <f>AE7-AG7-AI7</f>
        <v>0</v>
      </c>
      <c r="AL7" s="113" t="e">
        <f>AK7/X7</f>
        <v>#DIV/0!</v>
      </c>
      <c r="AM7" s="113"/>
      <c r="AN7" s="113"/>
      <c r="AO7" s="113" t="e">
        <f>AN7/X7</f>
        <v>#DIV/0!</v>
      </c>
      <c r="AP7" s="113"/>
      <c r="AQ7" s="113" t="e">
        <f>AP7/X7</f>
        <v>#DIV/0!</v>
      </c>
      <c r="AR7" s="113"/>
      <c r="AS7" s="113" t="e">
        <f>AR7/X7</f>
        <v>#DIV/0!</v>
      </c>
      <c r="AT7" s="113"/>
      <c r="AU7" s="113" t="e">
        <f>AT7/X7</f>
        <v>#DIV/0!</v>
      </c>
      <c r="AV7" s="113"/>
      <c r="AW7" s="113" t="e">
        <f>AV7/X7</f>
        <v>#DIV/0!</v>
      </c>
      <c r="AX7" s="113"/>
      <c r="AY7" s="113" t="e">
        <f>AX7/X7</f>
        <v>#DIV/0!</v>
      </c>
      <c r="AZ7" s="113"/>
      <c r="BA7" s="113" t="e">
        <f>AZ7/X7</f>
        <v>#DIV/0!</v>
      </c>
      <c r="BB7" s="113"/>
      <c r="BC7" s="113" t="e">
        <f>BB7/X7</f>
        <v>#DIV/0!</v>
      </c>
    </row>
    <row r="8" spans="1:55">
      <c r="A8">
        <f>A7+1</f>
        <v>2</v>
      </c>
      <c r="B8" s="9"/>
    </row>
    <row r="9" spans="1:55">
      <c r="B9" s="9"/>
    </row>
    <row r="10" spans="1:55">
      <c r="B10" s="9" t="s">
        <v>363</v>
      </c>
      <c r="D10" s="13"/>
      <c r="E10" s="13"/>
      <c r="F10" s="13"/>
      <c r="G10" s="13"/>
      <c r="H10" s="13"/>
      <c r="I10" s="13"/>
      <c r="J10" s="12"/>
      <c r="K10" s="12"/>
      <c r="L10" s="12"/>
      <c r="M10" s="12"/>
      <c r="N10" s="12"/>
    </row>
    <row r="11" spans="1:55" s="17" customFormat="1">
      <c r="B11" s="14" t="s">
        <v>362</v>
      </c>
      <c r="C11" s="17" t="s">
        <v>372</v>
      </c>
      <c r="D11" s="16"/>
      <c r="E11" s="16"/>
      <c r="F11" s="16"/>
      <c r="G11" s="16"/>
      <c r="H11" s="16"/>
      <c r="I11" s="16"/>
      <c r="J11" s="19"/>
      <c r="K11" s="19"/>
      <c r="L11" s="19"/>
      <c r="M11" s="19"/>
      <c r="N11" s="19"/>
    </row>
    <row r="12" spans="1:55" s="17" customFormat="1">
      <c r="B12" s="14" t="s">
        <v>1</v>
      </c>
      <c r="C12" s="13" t="s">
        <v>33</v>
      </c>
      <c r="D12" s="16"/>
      <c r="E12" s="16"/>
      <c r="F12" s="16"/>
      <c r="G12" s="16"/>
      <c r="H12" s="16"/>
      <c r="I12" s="16"/>
      <c r="J12" s="19"/>
      <c r="K12" s="19"/>
      <c r="L12" s="19"/>
      <c r="M12" s="19"/>
      <c r="N12" s="19"/>
    </row>
    <row r="13" spans="1:55" s="17" customFormat="1">
      <c r="B13" s="117" t="s">
        <v>2</v>
      </c>
      <c r="C13" s="16" t="s">
        <v>159</v>
      </c>
      <c r="D13" s="16"/>
      <c r="E13" s="16"/>
      <c r="F13" s="16"/>
      <c r="G13" s="16"/>
      <c r="H13" s="16"/>
      <c r="I13" s="16"/>
      <c r="J13" s="19"/>
      <c r="K13" s="19"/>
      <c r="L13" s="19"/>
      <c r="M13" s="19"/>
      <c r="N13" s="19"/>
    </row>
    <row r="14" spans="1:55" s="17" customFormat="1">
      <c r="B14" s="14" t="s">
        <v>391</v>
      </c>
      <c r="C14" s="13" t="s">
        <v>385</v>
      </c>
      <c r="D14" s="16"/>
      <c r="E14" s="16"/>
      <c r="F14" s="16"/>
      <c r="G14" s="16"/>
      <c r="H14" s="16"/>
      <c r="I14" s="16"/>
      <c r="J14" s="19"/>
      <c r="K14" s="19"/>
      <c r="L14" s="19"/>
      <c r="M14" s="19"/>
      <c r="N14" s="19"/>
    </row>
    <row r="15" spans="1:55" s="17" customFormat="1">
      <c r="B15" s="14" t="s">
        <v>392</v>
      </c>
      <c r="C15" s="13" t="s">
        <v>254</v>
      </c>
      <c r="D15" s="16"/>
      <c r="E15" s="16"/>
      <c r="F15" s="16"/>
      <c r="G15" s="16"/>
      <c r="H15" s="16"/>
      <c r="I15" s="16"/>
      <c r="J15" s="19"/>
      <c r="K15" s="19"/>
      <c r="L15" s="19"/>
      <c r="M15" s="19"/>
      <c r="N15" s="19"/>
    </row>
    <row r="16" spans="1:55" s="17" customFormat="1">
      <c r="B16" s="117" t="s">
        <v>4</v>
      </c>
      <c r="C16" s="16" t="s">
        <v>26</v>
      </c>
      <c r="D16" s="16"/>
      <c r="E16" s="16"/>
      <c r="F16" s="16"/>
      <c r="G16" s="16"/>
      <c r="H16" s="16"/>
      <c r="I16" s="16"/>
      <c r="J16" s="19"/>
      <c r="K16" s="19"/>
      <c r="L16" s="19"/>
      <c r="M16" s="19"/>
      <c r="N16" s="19"/>
    </row>
    <row r="17" spans="2:14" s="17" customFormat="1">
      <c r="B17" s="117" t="s">
        <v>373</v>
      </c>
      <c r="C17" s="16" t="s">
        <v>360</v>
      </c>
      <c r="D17" s="16"/>
      <c r="E17" s="16"/>
      <c r="F17" s="16"/>
      <c r="G17" s="16"/>
      <c r="H17" s="16"/>
      <c r="I17" s="16"/>
      <c r="J17" s="19"/>
      <c r="K17" s="19"/>
      <c r="L17" s="19"/>
      <c r="M17" s="19"/>
      <c r="N17" s="19"/>
    </row>
    <row r="18" spans="2:14" s="17" customFormat="1">
      <c r="B18" s="117" t="s">
        <v>374</v>
      </c>
      <c r="C18" s="16" t="s">
        <v>359</v>
      </c>
      <c r="D18" s="16"/>
      <c r="E18" s="16"/>
      <c r="F18" s="16"/>
      <c r="G18" s="16"/>
      <c r="H18" s="16"/>
      <c r="I18" s="16"/>
      <c r="J18" s="19"/>
      <c r="K18" s="19"/>
      <c r="L18" s="19"/>
      <c r="M18" s="19"/>
      <c r="N18" s="19"/>
    </row>
    <row r="19" spans="2:14" s="17" customFormat="1">
      <c r="B19" s="117" t="s">
        <v>375</v>
      </c>
      <c r="C19" s="16" t="s">
        <v>27</v>
      </c>
      <c r="D19" s="16"/>
      <c r="E19" s="16"/>
      <c r="F19" s="16"/>
      <c r="G19" s="16"/>
      <c r="H19" s="16"/>
      <c r="I19" s="16"/>
      <c r="J19" s="19"/>
      <c r="K19" s="19"/>
      <c r="L19" s="19"/>
      <c r="M19" s="19"/>
      <c r="N19" s="19"/>
    </row>
    <row r="20" spans="2:14" s="17" customFormat="1">
      <c r="B20" s="117" t="s">
        <v>6</v>
      </c>
      <c r="C20" s="16" t="s">
        <v>409</v>
      </c>
      <c r="D20" s="16"/>
      <c r="E20" s="16"/>
      <c r="F20" s="16"/>
      <c r="G20" s="16"/>
      <c r="H20" s="16"/>
      <c r="I20" s="16"/>
    </row>
    <row r="21" spans="2:14" s="17" customFormat="1">
      <c r="B21" s="117" t="s">
        <v>7</v>
      </c>
      <c r="C21" s="16" t="s">
        <v>162</v>
      </c>
      <c r="D21" s="16"/>
      <c r="E21" s="16"/>
      <c r="F21" s="16"/>
      <c r="G21" s="16"/>
      <c r="H21" s="16"/>
      <c r="I21" s="16"/>
    </row>
    <row r="22" spans="2:14" s="17" customFormat="1">
      <c r="B22" s="117" t="s">
        <v>8</v>
      </c>
      <c r="C22" s="16" t="s">
        <v>34</v>
      </c>
      <c r="D22" s="16"/>
      <c r="E22" s="16"/>
      <c r="F22" s="16"/>
      <c r="G22" s="16"/>
      <c r="H22" s="16"/>
      <c r="I22" s="16"/>
    </row>
    <row r="23" spans="2:14" s="17" customFormat="1">
      <c r="B23" s="117" t="s">
        <v>9</v>
      </c>
      <c r="C23" s="16" t="s">
        <v>146</v>
      </c>
      <c r="D23" s="16"/>
      <c r="E23" s="16"/>
      <c r="F23" s="16"/>
      <c r="G23" s="16"/>
      <c r="H23" s="16"/>
      <c r="I23" s="16"/>
    </row>
    <row r="24" spans="2:14" s="17" customFormat="1">
      <c r="B24" s="117" t="s">
        <v>158</v>
      </c>
      <c r="C24" s="16" t="s">
        <v>395</v>
      </c>
      <c r="D24" s="16"/>
      <c r="E24" s="16"/>
      <c r="F24" s="16"/>
      <c r="G24" s="16"/>
      <c r="H24" s="16"/>
      <c r="I24" s="16"/>
    </row>
    <row r="25" spans="2:14" s="17" customFormat="1">
      <c r="B25" s="117" t="s">
        <v>394</v>
      </c>
      <c r="C25" s="16" t="s">
        <v>28</v>
      </c>
      <c r="D25" s="16"/>
      <c r="E25" s="16"/>
      <c r="F25" s="16"/>
      <c r="G25" s="16"/>
      <c r="H25" s="16"/>
      <c r="I25" s="16"/>
    </row>
    <row r="26" spans="2:14" s="17" customFormat="1">
      <c r="B26" s="117" t="s">
        <v>10</v>
      </c>
      <c r="C26" s="16" t="s">
        <v>35</v>
      </c>
      <c r="D26" s="16"/>
      <c r="E26" s="16"/>
      <c r="F26" s="16"/>
      <c r="G26" s="16"/>
      <c r="H26" s="16"/>
      <c r="I26" s="16"/>
    </row>
    <row r="27" spans="2:14" s="17" customFormat="1">
      <c r="B27" s="117" t="s">
        <v>11</v>
      </c>
      <c r="C27" s="16" t="s">
        <v>29</v>
      </c>
      <c r="D27" s="16"/>
      <c r="E27" s="16"/>
      <c r="F27" s="16"/>
      <c r="G27" s="16"/>
      <c r="H27" s="16"/>
      <c r="I27" s="16"/>
    </row>
    <row r="28" spans="2:14" s="17" customFormat="1">
      <c r="B28" s="117" t="s">
        <v>376</v>
      </c>
      <c r="C28" s="16" t="s">
        <v>396</v>
      </c>
      <c r="D28" s="16"/>
      <c r="E28" s="16"/>
      <c r="F28" s="16"/>
      <c r="G28" s="16"/>
      <c r="H28" s="16"/>
      <c r="I28" s="16"/>
    </row>
    <row r="29" spans="2:14" s="17" customFormat="1">
      <c r="B29" s="117" t="s">
        <v>12</v>
      </c>
      <c r="C29" s="16" t="s">
        <v>30</v>
      </c>
      <c r="D29" s="16"/>
      <c r="E29" s="16"/>
      <c r="F29" s="16"/>
      <c r="G29" s="16"/>
      <c r="H29" s="16"/>
      <c r="I29" s="16"/>
    </row>
    <row r="30" spans="2:14" s="17" customFormat="1">
      <c r="B30" s="117" t="s">
        <v>13</v>
      </c>
      <c r="C30" s="16" t="s">
        <v>259</v>
      </c>
      <c r="D30" s="16"/>
      <c r="E30" s="16"/>
      <c r="F30" s="16"/>
      <c r="G30" s="16"/>
      <c r="H30" s="16"/>
      <c r="I30" s="16"/>
    </row>
    <row r="31" spans="2:14" s="17" customFormat="1">
      <c r="B31" s="117" t="s">
        <v>14</v>
      </c>
      <c r="C31" s="16" t="s">
        <v>31</v>
      </c>
      <c r="D31" s="16"/>
      <c r="E31" s="16"/>
      <c r="F31" s="16"/>
      <c r="G31" s="16"/>
      <c r="H31" s="16"/>
      <c r="I31" s="16"/>
    </row>
    <row r="32" spans="2:14" s="17" customFormat="1">
      <c r="B32" s="117" t="s">
        <v>15</v>
      </c>
      <c r="C32" s="16" t="s">
        <v>129</v>
      </c>
      <c r="D32" s="16"/>
      <c r="E32" s="16"/>
      <c r="F32" s="16"/>
      <c r="G32" s="16"/>
      <c r="H32" s="16"/>
      <c r="I32" s="16"/>
    </row>
    <row r="33" spans="2:9" s="17" customFormat="1">
      <c r="B33" s="117" t="s">
        <v>147</v>
      </c>
      <c r="C33" s="16" t="s">
        <v>397</v>
      </c>
      <c r="D33" s="16"/>
      <c r="E33" s="16"/>
      <c r="F33" s="16"/>
      <c r="G33" s="16"/>
      <c r="H33" s="16"/>
      <c r="I33" s="16"/>
    </row>
    <row r="34" spans="2:9" s="17" customFormat="1">
      <c r="B34" s="117" t="s">
        <v>16</v>
      </c>
      <c r="C34" s="16" t="s">
        <v>48</v>
      </c>
      <c r="D34" s="16"/>
      <c r="E34" s="16"/>
      <c r="F34" s="16"/>
      <c r="G34" s="16"/>
      <c r="H34" s="16"/>
      <c r="I34" s="16"/>
    </row>
    <row r="35" spans="2:9" s="17" customFormat="1">
      <c r="B35" s="117" t="s">
        <v>148</v>
      </c>
      <c r="C35" s="16" t="s">
        <v>398</v>
      </c>
      <c r="D35" s="16"/>
      <c r="E35" s="16"/>
      <c r="F35" s="16"/>
      <c r="G35" s="16"/>
      <c r="H35" s="16"/>
      <c r="I35" s="16"/>
    </row>
    <row r="36" spans="2:9" s="17" customFormat="1">
      <c r="B36" s="117" t="s">
        <v>17</v>
      </c>
      <c r="C36" s="16" t="s">
        <v>276</v>
      </c>
      <c r="D36" s="16"/>
      <c r="E36" s="16"/>
      <c r="F36" s="16"/>
      <c r="G36" s="16"/>
      <c r="H36" s="16"/>
      <c r="I36" s="16"/>
    </row>
    <row r="37" spans="2:9" s="17" customFormat="1">
      <c r="B37" s="117" t="s">
        <v>149</v>
      </c>
      <c r="C37" s="16" t="s">
        <v>399</v>
      </c>
      <c r="D37" s="16"/>
      <c r="E37" s="16"/>
      <c r="F37" s="16"/>
      <c r="G37" s="16"/>
      <c r="H37" s="16"/>
      <c r="I37" s="16"/>
    </row>
    <row r="38" spans="2:9" s="17" customFormat="1">
      <c r="B38" s="117" t="s">
        <v>18</v>
      </c>
      <c r="C38" s="16" t="s">
        <v>132</v>
      </c>
      <c r="D38" s="16"/>
      <c r="E38" s="16"/>
      <c r="F38" s="16"/>
      <c r="G38" s="16"/>
      <c r="H38" s="16"/>
      <c r="I38" s="16"/>
    </row>
    <row r="39" spans="2:9" s="17" customFormat="1">
      <c r="B39" s="117" t="s">
        <v>141</v>
      </c>
      <c r="C39" s="16" t="s">
        <v>400</v>
      </c>
      <c r="D39" s="16"/>
      <c r="E39" s="16"/>
      <c r="F39" s="16"/>
      <c r="G39" s="16"/>
      <c r="H39" s="16"/>
      <c r="I39" s="16"/>
    </row>
    <row r="40" spans="2:9">
      <c r="B40" s="117" t="s">
        <v>19</v>
      </c>
      <c r="C40" s="16" t="s">
        <v>163</v>
      </c>
      <c r="D40" s="16"/>
      <c r="E40" s="16"/>
      <c r="F40" s="16"/>
      <c r="G40" s="16"/>
      <c r="H40" s="16"/>
      <c r="I40" s="16"/>
    </row>
    <row r="41" spans="2:9" s="17" customFormat="1">
      <c r="B41" s="117" t="s">
        <v>20</v>
      </c>
      <c r="C41" s="16" t="s">
        <v>142</v>
      </c>
      <c r="D41" s="13"/>
      <c r="E41" s="13"/>
      <c r="F41" s="13"/>
      <c r="G41" s="13"/>
      <c r="H41" s="13"/>
      <c r="I41" s="13"/>
    </row>
    <row r="42" spans="2:9">
      <c r="B42" s="117" t="s">
        <v>144</v>
      </c>
      <c r="C42" s="16" t="s">
        <v>401</v>
      </c>
      <c r="D42" s="16"/>
      <c r="E42" s="16"/>
      <c r="F42" s="16"/>
      <c r="G42" s="16"/>
      <c r="H42" s="16"/>
      <c r="I42" s="16"/>
    </row>
    <row r="43" spans="2:9">
      <c r="B43" s="117" t="s">
        <v>21</v>
      </c>
      <c r="C43" s="13" t="s">
        <v>32</v>
      </c>
      <c r="D43" s="13"/>
      <c r="E43" s="13"/>
      <c r="F43" s="13"/>
      <c r="G43" s="13"/>
      <c r="H43" s="13"/>
      <c r="I43" s="13"/>
    </row>
    <row r="44" spans="2:9">
      <c r="B44" s="117" t="s">
        <v>151</v>
      </c>
      <c r="C44" s="16" t="s">
        <v>402</v>
      </c>
      <c r="D44" s="16"/>
      <c r="E44" s="16"/>
      <c r="F44" s="16"/>
      <c r="G44" s="16"/>
      <c r="H44" s="16"/>
      <c r="I44" s="16"/>
    </row>
    <row r="45" spans="2:9">
      <c r="B45" s="117" t="s">
        <v>22</v>
      </c>
      <c r="C45" s="13" t="s">
        <v>37</v>
      </c>
      <c r="D45" s="13"/>
      <c r="E45" s="13"/>
      <c r="F45" s="13"/>
      <c r="G45" s="13"/>
      <c r="H45" s="13"/>
      <c r="I45" s="13"/>
    </row>
    <row r="46" spans="2:9">
      <c r="B46" s="117" t="s">
        <v>152</v>
      </c>
      <c r="C46" s="16" t="s">
        <v>403</v>
      </c>
      <c r="D46" s="13"/>
      <c r="E46" s="13"/>
      <c r="F46" s="13"/>
      <c r="G46" s="13"/>
      <c r="H46" s="13"/>
      <c r="I46" s="13"/>
    </row>
    <row r="47" spans="2:9">
      <c r="B47" s="117" t="s">
        <v>23</v>
      </c>
      <c r="C47" s="13" t="s">
        <v>157</v>
      </c>
      <c r="D47" s="16"/>
      <c r="E47" s="16"/>
      <c r="F47" s="16"/>
      <c r="G47" s="16"/>
      <c r="H47" s="16"/>
      <c r="I47" s="16"/>
    </row>
    <row r="48" spans="2:9">
      <c r="B48" s="117" t="s">
        <v>153</v>
      </c>
      <c r="C48" s="16" t="s">
        <v>404</v>
      </c>
      <c r="D48" s="13"/>
      <c r="E48" s="13"/>
      <c r="F48" s="13"/>
      <c r="G48" s="13"/>
      <c r="H48" s="13"/>
      <c r="I48" s="13"/>
    </row>
    <row r="49" spans="2:9">
      <c r="B49" s="117" t="s">
        <v>24</v>
      </c>
      <c r="C49" s="13" t="s">
        <v>38</v>
      </c>
      <c r="D49" s="16"/>
      <c r="E49" s="16"/>
      <c r="F49" s="16"/>
      <c r="G49" s="16"/>
      <c r="H49" s="16"/>
      <c r="I49" s="16"/>
    </row>
    <row r="50" spans="2:9">
      <c r="B50" s="117" t="s">
        <v>154</v>
      </c>
      <c r="C50" s="16" t="s">
        <v>405</v>
      </c>
      <c r="D50" s="13"/>
      <c r="E50" s="13"/>
      <c r="F50" s="13"/>
      <c r="G50" s="13"/>
      <c r="H50" s="13"/>
      <c r="I50" s="13"/>
    </row>
    <row r="51" spans="2:9">
      <c r="B51" s="117" t="s">
        <v>25</v>
      </c>
      <c r="C51" s="13" t="s">
        <v>39</v>
      </c>
      <c r="D51" s="16"/>
      <c r="E51" s="16"/>
      <c r="F51" s="16"/>
      <c r="G51" s="16"/>
      <c r="H51" s="16"/>
      <c r="I51" s="16"/>
    </row>
    <row r="52" spans="2:9">
      <c r="B52" s="117" t="s">
        <v>155</v>
      </c>
      <c r="C52" s="16" t="s">
        <v>406</v>
      </c>
      <c r="D52" s="13"/>
      <c r="E52" s="13"/>
      <c r="F52" s="13"/>
      <c r="G52" s="13"/>
      <c r="H52" s="13"/>
      <c r="I52" s="13"/>
    </row>
    <row r="53" spans="2:9">
      <c r="B53" s="117" t="s">
        <v>107</v>
      </c>
      <c r="C53" s="13" t="s">
        <v>40</v>
      </c>
      <c r="D53" s="13"/>
      <c r="E53" s="13"/>
      <c r="F53" s="13"/>
      <c r="G53" s="13"/>
      <c r="H53" s="13"/>
      <c r="I53" s="13"/>
    </row>
    <row r="54" spans="2:9">
      <c r="B54" s="117" t="s">
        <v>156</v>
      </c>
      <c r="C54" s="16" t="s">
        <v>407</v>
      </c>
      <c r="D54" s="16"/>
      <c r="E54" s="16"/>
      <c r="F54" s="16"/>
      <c r="G54" s="16"/>
      <c r="H54" s="16"/>
      <c r="I54" s="16"/>
    </row>
    <row r="55" spans="2:9">
      <c r="B55" s="117" t="s">
        <v>377</v>
      </c>
      <c r="C55" s="13" t="s">
        <v>287</v>
      </c>
      <c r="D55" s="13"/>
      <c r="E55" s="13"/>
      <c r="F55" s="13"/>
      <c r="G55" s="13"/>
      <c r="H55" s="13"/>
      <c r="I55" s="13"/>
    </row>
    <row r="56" spans="2:9">
      <c r="B56" s="117" t="s">
        <v>378</v>
      </c>
      <c r="C56" s="16" t="s">
        <v>408</v>
      </c>
      <c r="D56" s="16"/>
      <c r="E56" s="16"/>
      <c r="F56" s="16"/>
      <c r="G56" s="16"/>
      <c r="H56" s="16"/>
      <c r="I56" s="16"/>
    </row>
    <row r="57" spans="2:9">
      <c r="B57" s="11"/>
    </row>
    <row r="58" spans="2:9">
      <c r="B58" s="26"/>
    </row>
  </sheetData>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B.4</oddHeader>
    <oddFooter>&amp;C&amp;"Arial,Bold"&amp;14FOR OFFICIAL USE ONLY&amp;"Arial,Regular" (when complete)</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D23"/>
  <sheetViews>
    <sheetView zoomScaleNormal="100" workbookViewId="0">
      <selection activeCell="D16" sqref="D16"/>
    </sheetView>
  </sheetViews>
  <sheetFormatPr defaultColWidth="12.5546875" defaultRowHeight="15.6"/>
  <cols>
    <col min="1" max="1" width="58.6640625" style="32" customWidth="1"/>
    <col min="2" max="3" width="15.5546875" style="32" customWidth="1"/>
    <col min="4" max="4" width="36.109375" style="32" customWidth="1"/>
    <col min="5" max="5" width="12.5546875" style="32" customWidth="1"/>
    <col min="6" max="16384" width="12.5546875" style="32"/>
  </cols>
  <sheetData>
    <row r="1" spans="1:4" ht="17.399999999999999">
      <c r="A1" s="6" t="s">
        <v>0</v>
      </c>
    </row>
    <row r="3" spans="1:4" ht="18" thickBot="1">
      <c r="A3" s="8" t="s">
        <v>184</v>
      </c>
    </row>
    <row r="4" spans="1:4" ht="16.2" thickBot="1">
      <c r="A4" s="128" t="s">
        <v>177</v>
      </c>
      <c r="B4" s="129" t="s">
        <v>164</v>
      </c>
      <c r="C4" s="129" t="s">
        <v>165</v>
      </c>
      <c r="D4" s="130" t="s">
        <v>178</v>
      </c>
    </row>
    <row r="5" spans="1:4">
      <c r="A5" s="131" t="s">
        <v>186</v>
      </c>
      <c r="B5" s="132"/>
      <c r="C5" s="133"/>
      <c r="D5" s="134"/>
    </row>
    <row r="6" spans="1:4">
      <c r="A6" s="135" t="s">
        <v>210</v>
      </c>
      <c r="B6" s="136">
        <f>B5-B7</f>
        <v>0</v>
      </c>
      <c r="C6" s="137"/>
      <c r="D6" s="138"/>
    </row>
    <row r="7" spans="1:4" ht="16.2" thickBot="1">
      <c r="A7" s="139" t="s">
        <v>185</v>
      </c>
      <c r="B7" s="140">
        <f>B8+B9</f>
        <v>0</v>
      </c>
      <c r="C7" s="137"/>
      <c r="D7" s="141"/>
    </row>
    <row r="8" spans="1:4" ht="16.2" thickBot="1">
      <c r="A8" s="142" t="s">
        <v>179</v>
      </c>
      <c r="B8" s="143"/>
      <c r="C8" s="144"/>
      <c r="D8" s="145"/>
    </row>
    <row r="9" spans="1:4">
      <c r="A9" s="146" t="s">
        <v>240</v>
      </c>
      <c r="B9" s="147"/>
      <c r="C9" s="148"/>
      <c r="D9" s="146"/>
    </row>
    <row r="10" spans="1:4" ht="16.2" thickBot="1">
      <c r="A10" s="139" t="s">
        <v>210</v>
      </c>
      <c r="B10" s="149">
        <f>B9-B11</f>
        <v>0</v>
      </c>
      <c r="C10" s="150">
        <f>C11</f>
        <v>0</v>
      </c>
      <c r="D10" s="151"/>
    </row>
    <row r="11" spans="1:4">
      <c r="A11" s="146" t="s">
        <v>187</v>
      </c>
      <c r="B11" s="152">
        <f>SUM(B12:B16)</f>
        <v>0</v>
      </c>
      <c r="C11" s="153">
        <f>C12+C13+C14+C15+C16</f>
        <v>0</v>
      </c>
      <c r="D11" s="146"/>
    </row>
    <row r="12" spans="1:4">
      <c r="A12" s="135" t="s">
        <v>206</v>
      </c>
      <c r="B12" s="154">
        <f>B17</f>
        <v>0</v>
      </c>
      <c r="C12" s="155">
        <f>C17</f>
        <v>0</v>
      </c>
      <c r="D12" s="156"/>
    </row>
    <row r="13" spans="1:4">
      <c r="A13" s="135" t="s">
        <v>272</v>
      </c>
      <c r="B13" s="157"/>
      <c r="C13" s="158"/>
      <c r="D13" s="156"/>
    </row>
    <row r="14" spans="1:4">
      <c r="A14" s="135" t="s">
        <v>273</v>
      </c>
      <c r="B14" s="157"/>
      <c r="C14" s="158"/>
      <c r="D14" s="156"/>
    </row>
    <row r="15" spans="1:4">
      <c r="A15" s="135" t="s">
        <v>274</v>
      </c>
      <c r="B15" s="157"/>
      <c r="C15" s="158"/>
      <c r="D15" s="156"/>
    </row>
    <row r="16" spans="1:4" ht="16.2" thickBot="1">
      <c r="A16" s="139" t="s">
        <v>275</v>
      </c>
      <c r="B16" s="159"/>
      <c r="C16" s="160"/>
      <c r="D16" s="151"/>
    </row>
    <row r="17" spans="1:4">
      <c r="A17" s="131" t="s">
        <v>242</v>
      </c>
      <c r="B17" s="161">
        <f>B18+B19+B20</f>
        <v>0</v>
      </c>
      <c r="C17" s="162">
        <f>C18+C19+C20</f>
        <v>0</v>
      </c>
      <c r="D17" s="131"/>
    </row>
    <row r="18" spans="1:4">
      <c r="A18" s="135" t="s">
        <v>207</v>
      </c>
      <c r="B18" s="163"/>
      <c r="C18" s="164"/>
      <c r="D18" s="156"/>
    </row>
    <row r="19" spans="1:4">
      <c r="A19" s="135" t="s">
        <v>208</v>
      </c>
      <c r="B19" s="163"/>
      <c r="C19" s="164"/>
      <c r="D19" s="156"/>
    </row>
    <row r="20" spans="1:4" ht="16.2" thickBot="1">
      <c r="A20" s="139" t="s">
        <v>209</v>
      </c>
      <c r="B20" s="165"/>
      <c r="C20" s="166"/>
      <c r="D20" s="151"/>
    </row>
    <row r="21" spans="1:4">
      <c r="A21" s="121"/>
      <c r="B21" s="121"/>
      <c r="C21" s="121"/>
      <c r="D21" s="121"/>
    </row>
    <row r="22" spans="1:4">
      <c r="A22" s="127" t="s">
        <v>188</v>
      </c>
      <c r="B22" s="121"/>
      <c r="C22" s="121"/>
      <c r="D22" s="121"/>
    </row>
    <row r="23" spans="1:4">
      <c r="A23" s="121" t="s">
        <v>211</v>
      </c>
      <c r="B23" s="121"/>
      <c r="C23" s="121"/>
      <c r="D23" s="121"/>
    </row>
  </sheetData>
  <pageMargins left="0.25" right="0.25" top="0.75" bottom="0.75" header="0.3" footer="0.3"/>
  <pageSetup paperSize="9" scale="60" orientation="landscape" horizontalDpi="300" verticalDpi="3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C15"/>
  <sheetViews>
    <sheetView zoomScaleNormal="100" workbookViewId="0">
      <selection activeCell="E19" sqref="E19"/>
    </sheetView>
  </sheetViews>
  <sheetFormatPr defaultColWidth="12.5546875" defaultRowHeight="15.6"/>
  <cols>
    <col min="1" max="1" width="53.109375" style="32" bestFit="1" customWidth="1"/>
    <col min="2" max="2" width="15.5546875" style="32" customWidth="1"/>
    <col min="3" max="3" width="36.109375" style="32" customWidth="1"/>
    <col min="4" max="4" width="12.5546875" style="32" customWidth="1"/>
    <col min="5" max="16384" width="12.5546875" style="32"/>
  </cols>
  <sheetData>
    <row r="1" spans="1:3" ht="17.399999999999999">
      <c r="A1" s="6" t="s">
        <v>0</v>
      </c>
    </row>
    <row r="3" spans="1:3" ht="18" thickBot="1">
      <c r="A3" s="8" t="s">
        <v>243</v>
      </c>
    </row>
    <row r="4" spans="1:3" ht="16.2" thickBot="1">
      <c r="A4" s="128" t="s">
        <v>177</v>
      </c>
      <c r="B4" s="129" t="s">
        <v>164</v>
      </c>
      <c r="C4" s="130" t="s">
        <v>178</v>
      </c>
    </row>
    <row r="5" spans="1:3">
      <c r="A5" s="167" t="s">
        <v>248</v>
      </c>
      <c r="B5" s="168">
        <f>SUMIF('G-4.1 SG&amp;A listing'!C:C,"Yes",'G-4.1 SG&amp;A listing'!E:E)</f>
        <v>0</v>
      </c>
      <c r="C5" s="169" t="s">
        <v>306</v>
      </c>
    </row>
    <row r="6" spans="1:3" ht="16.2" thickBot="1">
      <c r="A6" s="170" t="s">
        <v>210</v>
      </c>
      <c r="B6" s="171">
        <f>B5-B7</f>
        <v>0</v>
      </c>
      <c r="C6" s="172"/>
    </row>
    <row r="7" spans="1:3">
      <c r="A7" s="167" t="s">
        <v>249</v>
      </c>
      <c r="B7" s="168">
        <f>SUM(B8:B12)</f>
        <v>0</v>
      </c>
      <c r="C7" s="169"/>
    </row>
    <row r="8" spans="1:3">
      <c r="A8" s="173" t="s">
        <v>245</v>
      </c>
      <c r="B8" s="174"/>
      <c r="C8" s="138"/>
    </row>
    <row r="9" spans="1:3">
      <c r="A9" s="173" t="s">
        <v>244</v>
      </c>
      <c r="B9" s="174"/>
      <c r="C9" s="138"/>
    </row>
    <row r="10" spans="1:3">
      <c r="A10" s="173" t="s">
        <v>250</v>
      </c>
      <c r="B10" s="175"/>
      <c r="C10" s="138"/>
    </row>
    <row r="11" spans="1:3">
      <c r="A11" s="173" t="s">
        <v>271</v>
      </c>
      <c r="B11" s="175"/>
      <c r="C11" s="138"/>
    </row>
    <row r="12" spans="1:3" ht="16.2" thickBot="1">
      <c r="A12" s="176" t="s">
        <v>251</v>
      </c>
      <c r="B12" s="177"/>
      <c r="C12" s="141"/>
    </row>
    <row r="13" spans="1:3">
      <c r="A13" s="121"/>
      <c r="B13" s="121"/>
      <c r="C13" s="121"/>
    </row>
    <row r="14" spans="1:3">
      <c r="A14" s="127" t="s">
        <v>188</v>
      </c>
      <c r="B14" s="121"/>
      <c r="C14" s="121"/>
    </row>
    <row r="15" spans="1:3">
      <c r="A15" s="121" t="s">
        <v>211</v>
      </c>
      <c r="B15" s="121"/>
      <c r="C15" s="121"/>
    </row>
  </sheetData>
  <pageMargins left="0.25" right="0.25" top="0.75" bottom="0.75" header="0.3" footer="0.3"/>
  <pageSetup paperSize="9" scale="60" orientation="landscape" horizontalDpi="300" verticalDpi="3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tabSelected="1" zoomScale="90" zoomScaleNormal="90" workbookViewId="0">
      <selection activeCell="E22" sqref="E22"/>
    </sheetView>
  </sheetViews>
  <sheetFormatPr defaultRowHeight="13.2"/>
  <cols>
    <col min="1" max="1" width="52.21875" bestFit="1" customWidth="1"/>
    <col min="2" max="7" width="13" customWidth="1"/>
  </cols>
  <sheetData>
    <row r="1" spans="1:6" ht="17.399999999999999">
      <c r="A1" s="6" t="s">
        <v>0</v>
      </c>
    </row>
    <row r="2" spans="1:6" ht="17.399999999999999">
      <c r="A2" s="7"/>
    </row>
    <row r="3" spans="1:6" ht="17.399999999999999">
      <c r="A3" s="8" t="s">
        <v>505</v>
      </c>
    </row>
    <row r="5" spans="1:6" ht="39.6">
      <c r="A5" s="231" t="s">
        <v>506</v>
      </c>
      <c r="B5" s="229" t="s">
        <v>85</v>
      </c>
      <c r="C5" s="230" t="s">
        <v>253</v>
      </c>
      <c r="D5" s="229" t="s">
        <v>504</v>
      </c>
      <c r="E5" s="229" t="s">
        <v>503</v>
      </c>
      <c r="F5" s="229" t="s">
        <v>502</v>
      </c>
    </row>
    <row r="6" spans="1:6">
      <c r="A6" s="227" t="s">
        <v>50</v>
      </c>
      <c r="B6" s="228" t="s">
        <v>51</v>
      </c>
      <c r="C6" s="228" t="s">
        <v>49</v>
      </c>
      <c r="D6" s="227" t="s">
        <v>52</v>
      </c>
      <c r="E6" s="227" t="s">
        <v>53</v>
      </c>
      <c r="F6" s="227" t="s">
        <v>54</v>
      </c>
    </row>
    <row r="7" spans="1:6">
      <c r="A7" s="225" t="s">
        <v>501</v>
      </c>
      <c r="B7" s="225"/>
      <c r="C7" s="225"/>
      <c r="D7" s="225"/>
      <c r="E7" s="225"/>
      <c r="F7" s="225"/>
    </row>
    <row r="8" spans="1:6">
      <c r="A8" s="225"/>
      <c r="B8" s="225"/>
      <c r="C8" s="225"/>
      <c r="D8" s="226"/>
      <c r="E8" s="226"/>
      <c r="F8" s="225"/>
    </row>
    <row r="9" spans="1:6">
      <c r="A9" s="225" t="s">
        <v>507</v>
      </c>
      <c r="B9" s="225" t="s">
        <v>500</v>
      </c>
      <c r="C9" s="225" t="s">
        <v>511</v>
      </c>
      <c r="D9" s="226">
        <v>50000</v>
      </c>
      <c r="E9" s="226" t="s">
        <v>496</v>
      </c>
      <c r="F9" s="225">
        <v>50</v>
      </c>
    </row>
    <row r="10" spans="1:6">
      <c r="A10" s="225" t="s">
        <v>508</v>
      </c>
      <c r="B10" s="225" t="s">
        <v>498</v>
      </c>
      <c r="C10" s="225" t="s">
        <v>510</v>
      </c>
      <c r="D10" s="226">
        <v>80000</v>
      </c>
      <c r="E10" s="226" t="s">
        <v>496</v>
      </c>
      <c r="F10" s="225">
        <v>75</v>
      </c>
    </row>
    <row r="11" spans="1:6">
      <c r="A11" s="225" t="s">
        <v>508</v>
      </c>
      <c r="B11" s="225" t="s">
        <v>499</v>
      </c>
      <c r="C11" s="225" t="s">
        <v>511</v>
      </c>
      <c r="D11" s="226">
        <v>20000</v>
      </c>
      <c r="E11" s="226" t="s">
        <v>496</v>
      </c>
      <c r="F11" s="225">
        <v>10</v>
      </c>
    </row>
    <row r="12" spans="1:6">
      <c r="A12" s="225" t="s">
        <v>509</v>
      </c>
      <c r="B12" s="225" t="s">
        <v>498</v>
      </c>
      <c r="C12" s="225" t="s">
        <v>510</v>
      </c>
      <c r="D12" s="226">
        <v>150000</v>
      </c>
      <c r="E12" s="226" t="s">
        <v>496</v>
      </c>
      <c r="F12" s="225">
        <v>150</v>
      </c>
    </row>
    <row r="13" spans="1:6">
      <c r="A13" s="225" t="s">
        <v>509</v>
      </c>
      <c r="B13" s="225" t="s">
        <v>497</v>
      </c>
      <c r="C13" s="225" t="s">
        <v>511</v>
      </c>
      <c r="D13" s="226">
        <v>5000</v>
      </c>
      <c r="E13" s="226" t="s">
        <v>496</v>
      </c>
      <c r="F13" s="225">
        <v>10</v>
      </c>
    </row>
    <row r="14" spans="1:6">
      <c r="C14" s="12"/>
    </row>
    <row r="15" spans="1:6" ht="13.8">
      <c r="A15" s="224" t="s">
        <v>217</v>
      </c>
      <c r="B15" s="12"/>
      <c r="C15" s="12"/>
    </row>
    <row r="16" spans="1:6">
      <c r="A16" s="14" t="s">
        <v>362</v>
      </c>
      <c r="B16" s="223" t="s">
        <v>512</v>
      </c>
      <c r="C16" s="12"/>
    </row>
    <row r="17" spans="1:3">
      <c r="A17" s="222" t="s">
        <v>1</v>
      </c>
      <c r="B17" s="223" t="s">
        <v>495</v>
      </c>
      <c r="C17" s="12"/>
    </row>
    <row r="18" spans="1:3">
      <c r="A18" s="222" t="s">
        <v>2</v>
      </c>
      <c r="B18" s="16" t="s">
        <v>494</v>
      </c>
      <c r="C18" s="12"/>
    </row>
    <row r="19" spans="1:3">
      <c r="A19" s="222" t="s">
        <v>3</v>
      </c>
      <c r="B19" s="223" t="s">
        <v>493</v>
      </c>
      <c r="C19" s="12"/>
    </row>
    <row r="20" spans="1:3">
      <c r="A20" s="222" t="s">
        <v>4</v>
      </c>
      <c r="B20" s="223" t="s">
        <v>492</v>
      </c>
      <c r="C20" s="12"/>
    </row>
    <row r="21" spans="1:3">
      <c r="A21" s="222" t="s">
        <v>5</v>
      </c>
      <c r="B21" s="16" t="s">
        <v>491</v>
      </c>
      <c r="C21" s="12"/>
    </row>
    <row r="30" spans="1:3">
      <c r="A30" s="26"/>
    </row>
    <row r="31" spans="1:3">
      <c r="A31" s="26"/>
    </row>
    <row r="32" spans="1:3">
      <c r="A32" s="26"/>
    </row>
    <row r="33" spans="1:1">
      <c r="A33" s="26"/>
    </row>
    <row r="34" spans="1:1">
      <c r="A34" s="26"/>
    </row>
    <row r="35" spans="1:1">
      <c r="A35" s="26"/>
    </row>
    <row r="36" spans="1:1">
      <c r="A36" s="26"/>
    </row>
    <row r="37" spans="1:1">
      <c r="A37" s="26"/>
    </row>
    <row r="38" spans="1:1">
      <c r="A38" s="26"/>
    </row>
    <row r="39" spans="1:1">
      <c r="A39" s="26"/>
    </row>
    <row r="40" spans="1:1">
      <c r="A40" s="26"/>
    </row>
    <row r="41" spans="1:1">
      <c r="A41" s="26"/>
    </row>
    <row r="42" spans="1:1">
      <c r="A42" s="26"/>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47"/>
  <sheetViews>
    <sheetView showZeros="0" zoomScaleNormal="100" workbookViewId="0">
      <selection activeCell="C48" sqref="C48"/>
    </sheetView>
  </sheetViews>
  <sheetFormatPr defaultRowHeight="13.2"/>
  <cols>
    <col min="2" max="2" width="20.6640625" style="10" customWidth="1"/>
    <col min="3" max="46" width="10.6640625" customWidth="1"/>
  </cols>
  <sheetData>
    <row r="1" spans="1:49" s="2" customFormat="1" ht="17.399999999999999">
      <c r="A1" s="6" t="s">
        <v>0</v>
      </c>
    </row>
    <row r="2" spans="1:49" s="2" customFormat="1" ht="17.399999999999999">
      <c r="A2" s="7"/>
      <c r="C2" s="4"/>
      <c r="D2" s="4"/>
      <c r="E2" s="4"/>
      <c r="F2" s="4"/>
      <c r="G2" s="4"/>
      <c r="H2" s="4"/>
      <c r="I2" s="4"/>
      <c r="J2" s="4"/>
      <c r="K2" s="4"/>
      <c r="L2" s="4"/>
      <c r="M2" s="4"/>
      <c r="N2" s="4"/>
      <c r="O2" s="4"/>
      <c r="P2" s="4"/>
    </row>
    <row r="3" spans="1:49" s="2" customFormat="1" ht="17.399999999999999">
      <c r="A3" s="8" t="s">
        <v>42</v>
      </c>
    </row>
    <row r="4" spans="1:49" s="2" customFormat="1" ht="17.399999999999999">
      <c r="B4" s="20"/>
      <c r="C4" s="21"/>
      <c r="D4" s="21"/>
      <c r="E4" s="21"/>
      <c r="F4" s="21"/>
      <c r="G4" s="21"/>
      <c r="H4" s="21"/>
      <c r="I4" s="21"/>
      <c r="J4" s="21"/>
      <c r="K4" s="21"/>
      <c r="L4" s="21"/>
      <c r="M4" s="21"/>
      <c r="N4" s="21"/>
      <c r="O4" s="21"/>
      <c r="P4" s="21"/>
      <c r="Q4" s="21"/>
      <c r="R4" s="21"/>
      <c r="S4" s="21"/>
      <c r="T4" s="21"/>
      <c r="U4" s="21"/>
      <c r="V4" s="21"/>
      <c r="W4" s="21"/>
      <c r="X4" s="21"/>
      <c r="Y4" s="21"/>
      <c r="Z4" s="21"/>
      <c r="AA4" s="21"/>
      <c r="AB4" s="21"/>
      <c r="AC4" s="21"/>
      <c r="AD4" s="21"/>
      <c r="AE4" s="21"/>
      <c r="AK4" s="21"/>
      <c r="AL4" s="21"/>
      <c r="AN4" s="21"/>
      <c r="AP4" s="21"/>
      <c r="AR4" s="21"/>
      <c r="AS4" s="21"/>
      <c r="AT4" s="21"/>
      <c r="AU4" s="21"/>
      <c r="AW4" s="21"/>
    </row>
    <row r="5" spans="1:49" s="22" customFormat="1" ht="66">
      <c r="A5" s="21" t="s">
        <v>361</v>
      </c>
      <c r="B5" s="20" t="s">
        <v>83</v>
      </c>
      <c r="C5" s="21" t="s">
        <v>84</v>
      </c>
      <c r="D5" s="21" t="s">
        <v>380</v>
      </c>
      <c r="E5" s="21" t="s">
        <v>379</v>
      </c>
      <c r="F5" s="21" t="s">
        <v>381</v>
      </c>
      <c r="G5" s="21" t="s">
        <v>382</v>
      </c>
      <c r="H5" s="21" t="s">
        <v>383</v>
      </c>
      <c r="I5" s="21" t="s">
        <v>384</v>
      </c>
      <c r="J5" s="21" t="s">
        <v>253</v>
      </c>
      <c r="K5" s="21" t="s">
        <v>386</v>
      </c>
      <c r="L5" s="21" t="s">
        <v>387</v>
      </c>
      <c r="M5" s="21" t="s">
        <v>388</v>
      </c>
      <c r="N5" s="21" t="s">
        <v>389</v>
      </c>
      <c r="O5" s="21" t="s">
        <v>85</v>
      </c>
      <c r="P5" s="21" t="s">
        <v>86</v>
      </c>
      <c r="Q5" s="21" t="s">
        <v>87</v>
      </c>
      <c r="R5" s="21" t="s">
        <v>88</v>
      </c>
      <c r="S5" s="21" t="s">
        <v>105</v>
      </c>
      <c r="T5" s="21" t="s">
        <v>89</v>
      </c>
      <c r="U5" s="21" t="s">
        <v>101</v>
      </c>
      <c r="V5" s="21" t="s">
        <v>113</v>
      </c>
      <c r="W5" s="21" t="s">
        <v>173</v>
      </c>
      <c r="X5" s="21" t="s">
        <v>76</v>
      </c>
      <c r="Y5" s="21" t="s">
        <v>79</v>
      </c>
      <c r="Z5" s="21" t="s">
        <v>91</v>
      </c>
      <c r="AA5" s="21" t="s">
        <v>143</v>
      </c>
      <c r="AB5" s="21" t="s">
        <v>77</v>
      </c>
      <c r="AC5" s="21" t="s">
        <v>78</v>
      </c>
      <c r="AD5" s="21" t="s">
        <v>92</v>
      </c>
      <c r="AE5" s="21" t="s">
        <v>94</v>
      </c>
      <c r="AF5" s="21" t="s">
        <v>111</v>
      </c>
      <c r="AG5" s="21" t="s">
        <v>80</v>
      </c>
      <c r="AH5" s="21" t="s">
        <v>118</v>
      </c>
      <c r="AI5" s="21" t="s">
        <v>81</v>
      </c>
      <c r="AJ5" s="21" t="s">
        <v>119</v>
      </c>
      <c r="AK5" s="21" t="s">
        <v>82</v>
      </c>
      <c r="AL5" s="21" t="s">
        <v>120</v>
      </c>
      <c r="AM5" s="21" t="s">
        <v>98</v>
      </c>
      <c r="AN5" s="21" t="s">
        <v>121</v>
      </c>
      <c r="AO5" s="21" t="s">
        <v>99</v>
      </c>
      <c r="AP5" s="21" t="s">
        <v>122</v>
      </c>
      <c r="AQ5" s="21" t="s">
        <v>123</v>
      </c>
      <c r="AR5" s="21" t="s">
        <v>124</v>
      </c>
      <c r="AS5" s="21" t="s">
        <v>291</v>
      </c>
      <c r="AT5" s="21" t="s">
        <v>290</v>
      </c>
    </row>
    <row r="6" spans="1:49" s="18" customFormat="1">
      <c r="A6" s="18" t="s">
        <v>50</v>
      </c>
      <c r="B6" s="18" t="s">
        <v>51</v>
      </c>
      <c r="C6" s="18" t="s">
        <v>49</v>
      </c>
      <c r="D6" s="18" t="s">
        <v>364</v>
      </c>
      <c r="E6" s="18" t="s">
        <v>364</v>
      </c>
      <c r="F6" s="18" t="s">
        <v>364</v>
      </c>
      <c r="G6" s="18" t="s">
        <v>364</v>
      </c>
      <c r="H6" s="18" t="s">
        <v>364</v>
      </c>
      <c r="I6" s="18" t="s">
        <v>364</v>
      </c>
      <c r="J6" s="18" t="s">
        <v>365</v>
      </c>
      <c r="O6" s="18" t="s">
        <v>53</v>
      </c>
      <c r="P6" s="18" t="s">
        <v>366</v>
      </c>
      <c r="Q6" s="18" t="s">
        <v>367</v>
      </c>
      <c r="R6" s="18" t="s">
        <v>368</v>
      </c>
      <c r="S6" s="18" t="s">
        <v>55</v>
      </c>
      <c r="T6" s="18" t="s">
        <v>56</v>
      </c>
      <c r="U6" s="18" t="s">
        <v>57</v>
      </c>
      <c r="V6" s="18" t="s">
        <v>58</v>
      </c>
      <c r="W6" s="18" t="s">
        <v>108</v>
      </c>
      <c r="X6" s="18" t="s">
        <v>393</v>
      </c>
      <c r="Y6" s="18" t="s">
        <v>130</v>
      </c>
      <c r="Z6" s="18" t="s">
        <v>411</v>
      </c>
      <c r="AA6" s="18" t="s">
        <v>412</v>
      </c>
      <c r="AB6" s="18" t="s">
        <v>61</v>
      </c>
      <c r="AC6" s="18" t="s">
        <v>62</v>
      </c>
      <c r="AD6" s="18" t="s">
        <v>63</v>
      </c>
      <c r="AE6" s="18" t="s">
        <v>64</v>
      </c>
      <c r="AF6" s="18" t="s">
        <v>114</v>
      </c>
      <c r="AG6" s="18" t="s">
        <v>65</v>
      </c>
      <c r="AH6" s="18" t="s">
        <v>109</v>
      </c>
      <c r="AI6" s="18" t="s">
        <v>66</v>
      </c>
      <c r="AJ6" s="18" t="s">
        <v>135</v>
      </c>
      <c r="AK6" s="18" t="s">
        <v>67</v>
      </c>
      <c r="AL6" s="18" t="s">
        <v>136</v>
      </c>
      <c r="AM6" s="18" t="s">
        <v>68</v>
      </c>
      <c r="AN6" s="18" t="s">
        <v>139</v>
      </c>
      <c r="AO6" s="18" t="s">
        <v>69</v>
      </c>
      <c r="AP6" s="18" t="s">
        <v>145</v>
      </c>
      <c r="AQ6" s="18" t="s">
        <v>70</v>
      </c>
      <c r="AR6" s="18" t="s">
        <v>140</v>
      </c>
      <c r="AS6" s="18" t="s">
        <v>71</v>
      </c>
      <c r="AT6" s="18" t="s">
        <v>116</v>
      </c>
    </row>
    <row r="7" spans="1:49">
      <c r="A7">
        <v>1</v>
      </c>
      <c r="B7" s="9"/>
      <c r="J7" t="str">
        <f>CONCATENATE(D7,"-",E7,"-",F7,"-",G7,"-",H7,"-",I7)</f>
        <v>-----</v>
      </c>
      <c r="Q7" s="23"/>
      <c r="R7" s="23"/>
      <c r="S7" s="24">
        <f>VALUE(ROUNDUP(MONTH(Q7)/12*4,0)*3&amp;"/"&amp;YEAR(Q7))</f>
        <v>61</v>
      </c>
      <c r="V7" s="28"/>
      <c r="W7" s="28"/>
      <c r="X7" s="37"/>
      <c r="Y7" s="37"/>
      <c r="Z7" s="113"/>
      <c r="AA7" s="113" t="e">
        <f>Z7/X7</f>
        <v>#DIV/0!</v>
      </c>
      <c r="AB7" s="113"/>
      <c r="AC7" s="113"/>
      <c r="AD7" s="113"/>
      <c r="AE7" s="113">
        <f>Z7-AB7-AC7+AD7</f>
        <v>0</v>
      </c>
      <c r="AF7" s="113" t="e">
        <f>AE7/X7</f>
        <v>#DIV/0!</v>
      </c>
      <c r="AG7" s="113"/>
      <c r="AH7" s="113" t="e">
        <f>AG7/X7</f>
        <v>#DIV/0!</v>
      </c>
      <c r="AI7" s="113"/>
      <c r="AJ7" s="113" t="e">
        <f>AI7/X7</f>
        <v>#DIV/0!</v>
      </c>
      <c r="AK7" s="113"/>
      <c r="AL7" s="113" t="e">
        <f>AK7/X7</f>
        <v>#DIV/0!</v>
      </c>
      <c r="AM7" s="113"/>
      <c r="AN7" s="113" t="e">
        <f>AM7/X7</f>
        <v>#DIV/0!</v>
      </c>
      <c r="AO7" s="113"/>
      <c r="AP7" s="113" t="e">
        <f>AO7/X7</f>
        <v>#DIV/0!</v>
      </c>
      <c r="AQ7" s="113"/>
      <c r="AR7" s="113" t="e">
        <f>AQ7/X7</f>
        <v>#DIV/0!</v>
      </c>
      <c r="AS7" s="113"/>
      <c r="AT7" s="113" t="e">
        <f>AS7/X7</f>
        <v>#DIV/0!</v>
      </c>
    </row>
    <row r="8" spans="1:49">
      <c r="A8">
        <f>A7+1</f>
        <v>2</v>
      </c>
      <c r="B8" s="9"/>
      <c r="R8" s="23"/>
      <c r="S8" s="24"/>
    </row>
    <row r="9" spans="1:49">
      <c r="D9" s="13"/>
      <c r="E9" s="13"/>
      <c r="F9" s="13"/>
      <c r="G9" s="13"/>
      <c r="H9" s="13"/>
      <c r="I9" s="13"/>
      <c r="J9" s="13"/>
      <c r="K9" s="13"/>
      <c r="L9" s="13"/>
      <c r="M9" s="13"/>
      <c r="N9" s="12"/>
    </row>
    <row r="10" spans="1:49">
      <c r="B10" s="74" t="s">
        <v>217</v>
      </c>
      <c r="C10" s="10"/>
      <c r="D10" s="13"/>
      <c r="E10" s="13"/>
      <c r="F10" s="13"/>
      <c r="G10" s="13"/>
      <c r="H10" s="13"/>
      <c r="I10" s="13"/>
      <c r="J10" s="13"/>
      <c r="K10" s="13"/>
      <c r="L10" s="13"/>
      <c r="M10" s="13"/>
      <c r="N10" s="12"/>
    </row>
    <row r="11" spans="1:49">
      <c r="B11" s="14" t="s">
        <v>362</v>
      </c>
      <c r="C11" s="17" t="s">
        <v>372</v>
      </c>
      <c r="D11" s="13"/>
      <c r="E11" s="13"/>
      <c r="F11" s="13"/>
      <c r="G11" s="13"/>
      <c r="H11" s="13"/>
      <c r="I11" s="13"/>
      <c r="J11" s="13"/>
      <c r="K11" s="13"/>
      <c r="L11" s="13"/>
      <c r="M11" s="13"/>
      <c r="N11" s="12"/>
    </row>
    <row r="12" spans="1:49">
      <c r="B12" s="14" t="s">
        <v>1</v>
      </c>
      <c r="C12" s="13" t="s">
        <v>410</v>
      </c>
      <c r="D12" s="13"/>
      <c r="E12" s="13"/>
      <c r="F12" s="13"/>
      <c r="G12" s="13"/>
      <c r="H12" s="13"/>
      <c r="I12" s="13"/>
      <c r="J12" s="13"/>
      <c r="K12" s="13"/>
      <c r="L12" s="13"/>
      <c r="M12" s="13"/>
      <c r="N12" s="12"/>
    </row>
    <row r="13" spans="1:49">
      <c r="B13" s="14" t="s">
        <v>2</v>
      </c>
      <c r="C13" s="13" t="s">
        <v>159</v>
      </c>
      <c r="D13" s="13"/>
      <c r="E13" s="13"/>
      <c r="F13" s="13"/>
      <c r="G13" s="13"/>
      <c r="H13" s="13"/>
      <c r="I13" s="13"/>
      <c r="J13" s="13"/>
      <c r="K13" s="13"/>
      <c r="L13" s="13"/>
      <c r="M13" s="13"/>
      <c r="N13" s="12"/>
    </row>
    <row r="14" spans="1:49">
      <c r="B14" s="14" t="s">
        <v>391</v>
      </c>
      <c r="C14" s="13" t="s">
        <v>270</v>
      </c>
      <c r="D14" s="13"/>
      <c r="E14" s="13"/>
      <c r="F14" s="13"/>
      <c r="G14" s="13"/>
      <c r="H14" s="13"/>
      <c r="I14" s="13"/>
      <c r="J14" s="13"/>
      <c r="K14" s="13"/>
      <c r="L14" s="13"/>
      <c r="M14" s="13"/>
      <c r="N14" s="12"/>
    </row>
    <row r="15" spans="1:49">
      <c r="B15" s="14" t="s">
        <v>392</v>
      </c>
      <c r="C15" s="13" t="s">
        <v>254</v>
      </c>
      <c r="D15" s="13"/>
      <c r="E15" s="13"/>
      <c r="F15" s="13"/>
      <c r="G15" s="13"/>
      <c r="H15" s="13"/>
      <c r="I15" s="13"/>
      <c r="J15" s="13"/>
      <c r="K15" s="13"/>
      <c r="L15" s="13"/>
      <c r="M15" s="13"/>
      <c r="N15" s="12"/>
    </row>
    <row r="16" spans="1:49">
      <c r="B16" s="14" t="s">
        <v>4</v>
      </c>
      <c r="C16" s="13" t="s">
        <v>26</v>
      </c>
      <c r="D16" s="13"/>
      <c r="E16" s="13"/>
      <c r="F16" s="13"/>
      <c r="G16" s="13"/>
      <c r="H16" s="13"/>
      <c r="I16" s="13"/>
      <c r="J16" s="13"/>
      <c r="K16" s="13"/>
      <c r="L16" s="13"/>
      <c r="M16" s="13"/>
      <c r="N16" s="12"/>
    </row>
    <row r="17" spans="2:14">
      <c r="B17" s="117" t="s">
        <v>373</v>
      </c>
      <c r="C17" s="16" t="s">
        <v>360</v>
      </c>
      <c r="D17" s="13"/>
      <c r="E17" s="13"/>
      <c r="F17" s="13"/>
      <c r="G17" s="13"/>
      <c r="H17" s="13"/>
      <c r="I17" s="13"/>
      <c r="J17" s="13"/>
      <c r="K17" s="13"/>
      <c r="L17" s="13"/>
      <c r="M17" s="13"/>
      <c r="N17" s="12"/>
    </row>
    <row r="18" spans="2:14" s="17" customFormat="1">
      <c r="B18" s="117" t="s">
        <v>374</v>
      </c>
      <c r="C18" s="16" t="s">
        <v>359</v>
      </c>
      <c r="D18" s="16"/>
      <c r="E18" s="16"/>
      <c r="F18" s="16"/>
      <c r="G18" s="16"/>
      <c r="H18" s="16"/>
      <c r="I18" s="16"/>
      <c r="J18" s="16"/>
      <c r="K18" s="16"/>
      <c r="L18" s="16"/>
      <c r="M18" s="16"/>
      <c r="N18" s="19"/>
    </row>
    <row r="19" spans="2:14" s="17" customFormat="1">
      <c r="B19" s="117" t="s">
        <v>375</v>
      </c>
      <c r="C19" s="16" t="s">
        <v>27</v>
      </c>
      <c r="D19" s="16"/>
      <c r="E19" s="16"/>
      <c r="F19" s="16"/>
      <c r="G19" s="16"/>
      <c r="H19" s="16"/>
      <c r="I19" s="16"/>
      <c r="J19" s="16"/>
      <c r="K19" s="16"/>
      <c r="L19" s="16"/>
      <c r="M19" s="16"/>
      <c r="N19" s="19"/>
    </row>
    <row r="20" spans="2:14" s="17" customFormat="1">
      <c r="B20" s="117" t="s">
        <v>6</v>
      </c>
      <c r="C20" s="16" t="s">
        <v>409</v>
      </c>
      <c r="D20" s="16"/>
      <c r="E20" s="16"/>
      <c r="F20" s="16"/>
      <c r="G20" s="16"/>
      <c r="H20" s="16"/>
      <c r="I20" s="16"/>
      <c r="J20" s="16"/>
      <c r="K20" s="16"/>
      <c r="L20" s="16"/>
      <c r="M20" s="16"/>
    </row>
    <row r="21" spans="2:14" s="17" customFormat="1">
      <c r="B21" s="117" t="s">
        <v>7</v>
      </c>
      <c r="C21" s="16" t="s">
        <v>162</v>
      </c>
      <c r="D21" s="16"/>
      <c r="E21" s="16"/>
      <c r="F21" s="16"/>
      <c r="G21" s="16"/>
      <c r="H21" s="16"/>
      <c r="I21" s="16"/>
      <c r="J21" s="16"/>
      <c r="K21" s="16"/>
      <c r="L21" s="16"/>
      <c r="M21" s="16"/>
    </row>
    <row r="22" spans="2:14" s="17" customFormat="1">
      <c r="B22" s="117" t="s">
        <v>8</v>
      </c>
      <c r="C22" s="16" t="s">
        <v>43</v>
      </c>
      <c r="D22" s="16"/>
      <c r="E22" s="16"/>
      <c r="F22" s="16"/>
      <c r="G22" s="16"/>
      <c r="H22" s="16"/>
      <c r="I22" s="16"/>
      <c r="J22" s="16"/>
      <c r="K22" s="16"/>
      <c r="L22" s="16"/>
      <c r="M22" s="16"/>
    </row>
    <row r="23" spans="2:14" s="17" customFormat="1">
      <c r="B23" s="117" t="s">
        <v>9</v>
      </c>
      <c r="C23" s="16" t="s">
        <v>160</v>
      </c>
      <c r="D23" s="16"/>
      <c r="E23" s="16"/>
      <c r="F23" s="16"/>
      <c r="G23" s="16"/>
      <c r="H23" s="16"/>
      <c r="I23" s="16"/>
      <c r="J23" s="16"/>
      <c r="K23" s="16"/>
      <c r="L23" s="16"/>
      <c r="M23" s="16"/>
    </row>
    <row r="24" spans="2:14" s="17" customFormat="1">
      <c r="B24" s="117" t="s">
        <v>158</v>
      </c>
      <c r="C24" s="16" t="s">
        <v>395</v>
      </c>
      <c r="D24" s="16"/>
      <c r="E24" s="16"/>
      <c r="F24" s="16"/>
      <c r="G24" s="16"/>
      <c r="H24" s="16"/>
      <c r="I24" s="16"/>
      <c r="J24" s="16"/>
      <c r="K24" s="16"/>
      <c r="L24" s="16"/>
      <c r="M24" s="16"/>
    </row>
    <row r="25" spans="2:14" s="17" customFormat="1">
      <c r="B25" s="117" t="s">
        <v>394</v>
      </c>
      <c r="C25" s="16" t="s">
        <v>28</v>
      </c>
      <c r="D25" s="16"/>
      <c r="E25" s="16"/>
      <c r="F25" s="16"/>
      <c r="G25" s="16"/>
      <c r="H25" s="16"/>
      <c r="I25" s="16"/>
      <c r="J25" s="16"/>
      <c r="K25" s="16"/>
      <c r="L25" s="16"/>
      <c r="M25" s="16"/>
    </row>
    <row r="26" spans="2:14" s="17" customFormat="1">
      <c r="B26" s="117" t="s">
        <v>131</v>
      </c>
      <c r="C26" s="16" t="s">
        <v>415</v>
      </c>
      <c r="D26" s="16"/>
      <c r="E26" s="16"/>
      <c r="F26" s="16"/>
      <c r="G26" s="16"/>
      <c r="H26" s="16"/>
      <c r="I26" s="16"/>
      <c r="J26" s="16"/>
      <c r="K26" s="16"/>
      <c r="L26" s="16"/>
      <c r="M26" s="16"/>
    </row>
    <row r="27" spans="2:14" s="17" customFormat="1">
      <c r="B27" s="117" t="s">
        <v>413</v>
      </c>
      <c r="C27" s="16" t="s">
        <v>29</v>
      </c>
      <c r="D27" s="16"/>
      <c r="E27" s="16"/>
      <c r="F27" s="16"/>
      <c r="G27" s="16"/>
      <c r="H27" s="16"/>
      <c r="I27" s="16"/>
      <c r="J27" s="16"/>
      <c r="K27" s="16"/>
      <c r="L27" s="16"/>
      <c r="M27" s="16"/>
    </row>
    <row r="28" spans="2:14" s="17" customFormat="1">
      <c r="B28" s="117" t="s">
        <v>414</v>
      </c>
      <c r="C28" s="16" t="s">
        <v>416</v>
      </c>
      <c r="D28" s="16"/>
      <c r="E28" s="16"/>
      <c r="F28" s="16"/>
      <c r="G28" s="16"/>
      <c r="H28" s="16"/>
      <c r="I28" s="16"/>
      <c r="J28" s="16"/>
      <c r="K28" s="16"/>
      <c r="L28" s="16"/>
      <c r="M28" s="16"/>
    </row>
    <row r="29" spans="2:14" s="17" customFormat="1">
      <c r="B29" s="117" t="s">
        <v>11</v>
      </c>
      <c r="C29" s="16" t="s">
        <v>161</v>
      </c>
      <c r="D29" s="16"/>
      <c r="E29" s="16"/>
      <c r="F29" s="16"/>
      <c r="G29" s="16"/>
      <c r="H29" s="16"/>
      <c r="I29" s="16"/>
      <c r="J29" s="16"/>
      <c r="K29" s="16"/>
      <c r="L29" s="16"/>
      <c r="M29" s="16"/>
    </row>
    <row r="30" spans="2:14" s="17" customFormat="1">
      <c r="B30" s="117" t="s">
        <v>12</v>
      </c>
      <c r="C30" s="16" t="s">
        <v>260</v>
      </c>
      <c r="D30" s="16"/>
      <c r="E30" s="16"/>
      <c r="F30" s="16"/>
      <c r="G30" s="16"/>
      <c r="H30" s="16"/>
      <c r="I30" s="16"/>
      <c r="J30" s="16"/>
      <c r="K30" s="16"/>
      <c r="L30" s="16"/>
      <c r="M30" s="16"/>
    </row>
    <row r="31" spans="2:14" s="17" customFormat="1">
      <c r="B31" s="117" t="s">
        <v>13</v>
      </c>
      <c r="C31" s="16" t="s">
        <v>31</v>
      </c>
      <c r="D31" s="16"/>
      <c r="E31" s="16"/>
      <c r="F31" s="16"/>
      <c r="G31" s="16"/>
      <c r="H31" s="16"/>
      <c r="I31" s="16"/>
      <c r="J31" s="16"/>
      <c r="K31" s="16"/>
      <c r="L31" s="16"/>
      <c r="M31" s="16"/>
    </row>
    <row r="32" spans="2:14" s="17" customFormat="1">
      <c r="B32" s="117" t="s">
        <v>14</v>
      </c>
      <c r="C32" s="16" t="s">
        <v>36</v>
      </c>
      <c r="D32" s="16"/>
      <c r="E32" s="16"/>
      <c r="F32" s="16"/>
      <c r="G32" s="16"/>
      <c r="H32" s="16"/>
      <c r="I32" s="16"/>
      <c r="J32" s="16"/>
      <c r="K32" s="16"/>
      <c r="L32" s="16"/>
      <c r="M32" s="16"/>
    </row>
    <row r="33" spans="2:13" s="17" customFormat="1">
      <c r="B33" s="117" t="s">
        <v>115</v>
      </c>
      <c r="C33" s="16" t="s">
        <v>417</v>
      </c>
      <c r="D33" s="16"/>
      <c r="E33" s="16"/>
      <c r="F33" s="16"/>
      <c r="G33" s="16"/>
      <c r="H33" s="16"/>
      <c r="I33" s="16"/>
      <c r="J33" s="16"/>
      <c r="K33" s="16"/>
      <c r="L33" s="16"/>
      <c r="M33" s="16"/>
    </row>
    <row r="34" spans="2:13" s="17" customFormat="1">
      <c r="B34" s="117" t="s">
        <v>15</v>
      </c>
      <c r="C34" s="16" t="s">
        <v>32</v>
      </c>
      <c r="D34" s="16"/>
      <c r="E34" s="16"/>
      <c r="F34" s="16"/>
      <c r="G34" s="16"/>
      <c r="H34" s="16"/>
      <c r="I34" s="16"/>
      <c r="J34" s="16"/>
      <c r="K34" s="16"/>
      <c r="L34" s="16"/>
      <c r="M34" s="16"/>
    </row>
    <row r="35" spans="2:13" s="17" customFormat="1">
      <c r="B35" s="117" t="s">
        <v>147</v>
      </c>
      <c r="C35" s="16" t="s">
        <v>418</v>
      </c>
      <c r="D35" s="16"/>
      <c r="E35" s="16"/>
      <c r="F35" s="16"/>
      <c r="G35" s="16"/>
      <c r="H35" s="16"/>
      <c r="I35" s="16"/>
      <c r="J35" s="16"/>
      <c r="K35" s="16"/>
      <c r="L35" s="16"/>
      <c r="M35" s="16"/>
    </row>
    <row r="36" spans="2:13" s="17" customFormat="1">
      <c r="B36" s="117" t="s">
        <v>16</v>
      </c>
      <c r="C36" s="16" t="s">
        <v>44</v>
      </c>
      <c r="D36" s="16"/>
      <c r="E36" s="16"/>
      <c r="F36" s="16"/>
      <c r="G36" s="16"/>
      <c r="H36" s="16"/>
      <c r="I36" s="16"/>
      <c r="J36" s="16"/>
      <c r="K36" s="16"/>
      <c r="L36" s="16"/>
      <c r="M36" s="16"/>
    </row>
    <row r="37" spans="2:13" s="17" customFormat="1">
      <c r="B37" s="117" t="s">
        <v>148</v>
      </c>
      <c r="C37" s="16" t="s">
        <v>419</v>
      </c>
      <c r="D37" s="16"/>
      <c r="E37" s="16"/>
      <c r="F37" s="16"/>
      <c r="G37" s="16"/>
      <c r="H37" s="16"/>
      <c r="I37" s="16"/>
      <c r="J37" s="16"/>
      <c r="K37" s="16"/>
      <c r="L37" s="16"/>
      <c r="M37" s="16"/>
    </row>
    <row r="38" spans="2:13" s="17" customFormat="1">
      <c r="B38" s="117" t="s">
        <v>17</v>
      </c>
      <c r="C38" s="16" t="s">
        <v>45</v>
      </c>
      <c r="D38" s="16"/>
      <c r="E38" s="16"/>
      <c r="F38" s="16"/>
      <c r="G38" s="16"/>
      <c r="H38" s="16"/>
      <c r="I38" s="16"/>
      <c r="J38" s="16"/>
      <c r="K38" s="16"/>
      <c r="L38" s="16"/>
      <c r="M38" s="16"/>
    </row>
    <row r="39" spans="2:13" s="17" customFormat="1">
      <c r="B39" s="117" t="s">
        <v>149</v>
      </c>
      <c r="C39" s="16" t="s">
        <v>420</v>
      </c>
      <c r="D39" s="16"/>
      <c r="E39" s="16"/>
      <c r="F39" s="16"/>
      <c r="G39" s="16"/>
      <c r="H39" s="16"/>
      <c r="I39" s="16"/>
      <c r="J39" s="16"/>
      <c r="K39" s="16"/>
      <c r="L39" s="16"/>
      <c r="M39" s="16"/>
    </row>
    <row r="40" spans="2:13" s="17" customFormat="1">
      <c r="B40" s="117" t="s">
        <v>18</v>
      </c>
      <c r="C40" s="16" t="s">
        <v>38</v>
      </c>
    </row>
    <row r="41" spans="2:13" s="17" customFormat="1">
      <c r="B41" s="117" t="s">
        <v>141</v>
      </c>
      <c r="C41" s="16" t="s">
        <v>421</v>
      </c>
      <c r="D41" s="16"/>
      <c r="E41" s="16"/>
      <c r="F41" s="16"/>
      <c r="G41" s="16"/>
      <c r="H41" s="16"/>
      <c r="I41" s="16"/>
      <c r="J41" s="16"/>
      <c r="K41" s="16"/>
      <c r="L41" s="16"/>
      <c r="M41" s="16"/>
    </row>
    <row r="42" spans="2:13" s="17" customFormat="1">
      <c r="B42" s="117" t="s">
        <v>19</v>
      </c>
      <c r="C42" s="16" t="s">
        <v>39</v>
      </c>
      <c r="D42" s="13"/>
      <c r="E42" s="13"/>
      <c r="F42" s="16"/>
      <c r="G42" s="16"/>
      <c r="H42" s="16"/>
      <c r="I42" s="16"/>
      <c r="J42" s="16"/>
      <c r="K42" s="16"/>
      <c r="L42" s="16"/>
      <c r="M42" s="16"/>
    </row>
    <row r="43" spans="2:13" s="17" customFormat="1">
      <c r="B43" s="117" t="s">
        <v>150</v>
      </c>
      <c r="C43" s="16" t="s">
        <v>422</v>
      </c>
      <c r="D43" s="16"/>
      <c r="E43" s="16"/>
      <c r="F43" s="16"/>
      <c r="G43" s="16"/>
      <c r="H43" s="16"/>
      <c r="I43" s="16"/>
      <c r="J43" s="16"/>
      <c r="K43" s="16"/>
      <c r="L43" s="16"/>
      <c r="M43" s="16"/>
    </row>
    <row r="44" spans="2:13" s="17" customFormat="1">
      <c r="B44" s="117" t="s">
        <v>20</v>
      </c>
      <c r="C44" s="17" t="s">
        <v>46</v>
      </c>
      <c r="D44" s="16"/>
      <c r="E44" s="16"/>
      <c r="F44" s="16"/>
      <c r="G44" s="16"/>
      <c r="H44" s="16"/>
      <c r="I44" s="16"/>
      <c r="J44" s="16"/>
      <c r="K44" s="16"/>
      <c r="L44" s="16"/>
      <c r="M44" s="16"/>
    </row>
    <row r="45" spans="2:13" s="17" customFormat="1">
      <c r="B45" s="117" t="s">
        <v>144</v>
      </c>
      <c r="C45" s="16" t="s">
        <v>423</v>
      </c>
      <c r="D45" s="16"/>
      <c r="E45" s="16"/>
      <c r="F45" s="16"/>
      <c r="G45" s="16"/>
      <c r="H45" s="16"/>
      <c r="I45" s="16"/>
      <c r="J45" s="16"/>
      <c r="K45" s="16"/>
      <c r="L45" s="16"/>
      <c r="M45" s="16"/>
    </row>
    <row r="46" spans="2:13">
      <c r="B46" s="117" t="s">
        <v>21</v>
      </c>
      <c r="C46" s="13" t="s">
        <v>289</v>
      </c>
    </row>
    <row r="47" spans="2:13">
      <c r="B47" s="117" t="s">
        <v>151</v>
      </c>
      <c r="C47" s="16" t="s">
        <v>424</v>
      </c>
    </row>
  </sheetData>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D.4</oddHeader>
    <oddFooter>&amp;C&amp;"Arial,Bold"&amp;14FOR OFFICIAL USE ONLY &amp;"Arial,Regular"(when complete)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9"/>
  <sheetViews>
    <sheetView showZeros="0" zoomScaleNormal="100" workbookViewId="0">
      <selection activeCell="H16" sqref="H16"/>
    </sheetView>
  </sheetViews>
  <sheetFormatPr defaultRowHeight="13.2"/>
  <cols>
    <col min="1" max="1" width="20.6640625" customWidth="1"/>
    <col min="2" max="8" width="10.6640625" customWidth="1"/>
  </cols>
  <sheetData>
    <row r="1" spans="1:11" s="2" customFormat="1" ht="17.399999999999999">
      <c r="A1" s="6" t="s">
        <v>0</v>
      </c>
    </row>
    <row r="2" spans="1:11" s="2" customFormat="1" ht="17.399999999999999">
      <c r="A2" s="7"/>
      <c r="B2" s="4"/>
      <c r="C2" s="4"/>
      <c r="D2" s="4"/>
    </row>
    <row r="3" spans="1:11" s="2" customFormat="1" ht="17.399999999999999">
      <c r="A3" s="8" t="s">
        <v>176</v>
      </c>
    </row>
    <row r="4" spans="1:11" s="2" customFormat="1" ht="17.399999999999999">
      <c r="A4" s="8"/>
    </row>
    <row r="5" spans="1:11" s="29" customFormat="1" ht="26.4">
      <c r="A5" s="31" t="s">
        <v>175</v>
      </c>
      <c r="B5" s="5" t="s">
        <v>174</v>
      </c>
      <c r="C5" s="5" t="s">
        <v>84</v>
      </c>
      <c r="D5" s="5" t="s">
        <v>76</v>
      </c>
      <c r="E5" s="5" t="s">
        <v>173</v>
      </c>
      <c r="F5" s="5" t="s">
        <v>172</v>
      </c>
      <c r="G5" s="5" t="s">
        <v>79</v>
      </c>
      <c r="H5" s="5" t="s">
        <v>171</v>
      </c>
      <c r="I5" s="5" t="s">
        <v>90</v>
      </c>
    </row>
    <row r="6" spans="1:11">
      <c r="A6" s="30" t="s">
        <v>50</v>
      </c>
      <c r="B6" s="30" t="s">
        <v>51</v>
      </c>
      <c r="C6" s="30" t="s">
        <v>49</v>
      </c>
      <c r="D6" s="30" t="s">
        <v>52</v>
      </c>
      <c r="E6" s="30" t="s">
        <v>53</v>
      </c>
      <c r="F6" s="30" t="s">
        <v>54</v>
      </c>
      <c r="G6" s="30" t="s">
        <v>55</v>
      </c>
      <c r="H6" s="30" t="s">
        <v>56</v>
      </c>
      <c r="I6" s="30" t="s">
        <v>57</v>
      </c>
    </row>
    <row r="7" spans="1:11">
      <c r="A7" s="30"/>
      <c r="B7" s="30"/>
      <c r="C7" s="30"/>
      <c r="D7" s="30"/>
      <c r="E7" s="30"/>
      <c r="F7" s="30"/>
      <c r="G7" s="30"/>
      <c r="H7" s="30"/>
      <c r="I7" s="30"/>
      <c r="J7" s="30"/>
      <c r="K7" s="30"/>
    </row>
    <row r="8" spans="1:11">
      <c r="A8" s="30"/>
      <c r="B8" s="30"/>
      <c r="C8" s="30"/>
      <c r="D8" s="30"/>
      <c r="E8" s="30"/>
      <c r="F8" s="30"/>
      <c r="G8" s="30"/>
      <c r="H8" s="30"/>
      <c r="I8" s="30"/>
      <c r="J8" s="30"/>
      <c r="K8" s="30"/>
    </row>
    <row r="9" spans="1:11">
      <c r="C9" s="30"/>
      <c r="D9" s="30"/>
      <c r="E9" s="30"/>
      <c r="F9" s="30"/>
      <c r="G9" s="30"/>
      <c r="H9" s="30"/>
      <c r="I9" s="30"/>
      <c r="J9" s="30"/>
      <c r="K9" s="30"/>
    </row>
    <row r="10" spans="1:11">
      <c r="A10" s="30" t="s">
        <v>217</v>
      </c>
      <c r="B10" s="30"/>
      <c r="C10" s="12"/>
    </row>
    <row r="11" spans="1:11">
      <c r="A11" s="14" t="s">
        <v>362</v>
      </c>
      <c r="B11" s="13" t="s">
        <v>299</v>
      </c>
      <c r="C11" s="12"/>
    </row>
    <row r="12" spans="1:11">
      <c r="A12" s="14" t="s">
        <v>1</v>
      </c>
      <c r="B12" s="13" t="s">
        <v>302</v>
      </c>
      <c r="C12" s="12"/>
    </row>
    <row r="13" spans="1:11">
      <c r="A13" s="14" t="s">
        <v>2</v>
      </c>
      <c r="B13" s="13" t="s">
        <v>170</v>
      </c>
      <c r="C13" s="12"/>
    </row>
    <row r="14" spans="1:11">
      <c r="A14" s="14" t="s">
        <v>3</v>
      </c>
      <c r="B14" s="13" t="s">
        <v>300</v>
      </c>
      <c r="C14" s="12"/>
    </row>
    <row r="15" spans="1:11">
      <c r="A15" s="14" t="s">
        <v>4</v>
      </c>
      <c r="B15" s="13" t="s">
        <v>169</v>
      </c>
      <c r="C15" s="12"/>
    </row>
    <row r="16" spans="1:11">
      <c r="A16" s="14" t="s">
        <v>5</v>
      </c>
      <c r="B16" s="13" t="s">
        <v>301</v>
      </c>
    </row>
    <row r="17" spans="1:2">
      <c r="A17" s="14" t="s">
        <v>6</v>
      </c>
      <c r="B17" s="13" t="s">
        <v>168</v>
      </c>
    </row>
    <row r="18" spans="1:2">
      <c r="A18" s="14" t="s">
        <v>7</v>
      </c>
      <c r="B18" t="s">
        <v>167</v>
      </c>
    </row>
    <row r="19" spans="1:2">
      <c r="A19" s="14" t="s">
        <v>8</v>
      </c>
      <c r="B19" t="s">
        <v>166</v>
      </c>
    </row>
  </sheetData>
  <pageMargins left="0.74803149606299213" right="0.74803149606299213" top="0.98425196850393704" bottom="0.98425196850393704" header="0.39370078740157483" footer="0.39370078740157483"/>
  <pageSetup paperSize="9" orientation="landscape" horizontalDpi="360" verticalDpi="300" r:id="rId1"/>
  <headerFooter alignWithMargins="0">
    <oddHeader>&amp;C&amp;"Arial,Bold"&amp;14FOR OFFICIAL USE ONLY &amp;"Arial,Regular"(when complete)&amp;R
&amp;"Arial,Bold"&amp;12ATTACHMENT F.1</oddHeader>
    <oddFooter>&amp;C&amp;"Arial,Bold"&amp;14FOR OFFICIAL USE ONLY &amp;"Arial,Regular"(when complete)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8"/>
  <sheetViews>
    <sheetView showZeros="0" zoomScaleNormal="100" workbookViewId="0">
      <selection activeCell="H12" sqref="H12"/>
    </sheetView>
  </sheetViews>
  <sheetFormatPr defaultRowHeight="13.2"/>
  <cols>
    <col min="4" max="4" width="9" bestFit="1" customWidth="1"/>
    <col min="5" max="7" width="9" customWidth="1"/>
    <col min="8" max="14" width="12.5546875" customWidth="1"/>
    <col min="15" max="15" width="13.44140625" customWidth="1"/>
    <col min="16" max="18" width="12.5546875" customWidth="1"/>
  </cols>
  <sheetData>
    <row r="1" spans="1:23" s="2" customFormat="1" ht="17.399999999999999">
      <c r="A1" s="6" t="s">
        <v>0</v>
      </c>
    </row>
    <row r="2" spans="1:23" s="2" customFormat="1" ht="17.399999999999999">
      <c r="H2" s="7"/>
      <c r="I2" s="4"/>
      <c r="J2" s="4"/>
      <c r="K2" s="4"/>
      <c r="L2" s="4"/>
    </row>
    <row r="3" spans="1:23" s="2" customFormat="1" ht="17.399999999999999">
      <c r="A3" s="8" t="s">
        <v>310</v>
      </c>
    </row>
    <row r="4" spans="1:23" s="2" customFormat="1" ht="17.399999999999999">
      <c r="B4" s="8"/>
    </row>
    <row r="5" spans="1:23" s="2" customFormat="1" ht="17.399999999999999">
      <c r="B5" s="8"/>
    </row>
    <row r="6" spans="1:23" s="2" customFormat="1" ht="17.399999999999999">
      <c r="B6" s="8"/>
    </row>
    <row r="7" spans="1:23" s="2" customFormat="1" ht="17.399999999999999">
      <c r="H7" s="8"/>
    </row>
    <row r="8" spans="1:23" s="5" customFormat="1" ht="66">
      <c r="A8" s="5" t="s">
        <v>361</v>
      </c>
      <c r="B8" s="21" t="s">
        <v>380</v>
      </c>
      <c r="C8" s="21" t="s">
        <v>379</v>
      </c>
      <c r="D8" s="21" t="s">
        <v>381</v>
      </c>
      <c r="E8" s="21" t="s">
        <v>382</v>
      </c>
      <c r="F8" s="21" t="s">
        <v>383</v>
      </c>
      <c r="G8" s="21" t="s">
        <v>384</v>
      </c>
      <c r="H8" s="21" t="s">
        <v>253</v>
      </c>
      <c r="I8" s="21" t="s">
        <v>386</v>
      </c>
      <c r="J8" s="21" t="s">
        <v>434</v>
      </c>
      <c r="K8" s="21" t="s">
        <v>388</v>
      </c>
      <c r="L8" s="21" t="s">
        <v>389</v>
      </c>
      <c r="M8" s="5" t="s">
        <v>105</v>
      </c>
      <c r="N8" s="5" t="s">
        <v>436</v>
      </c>
      <c r="O8" s="5" t="s">
        <v>435</v>
      </c>
      <c r="P8" s="3" t="s">
        <v>425</v>
      </c>
      <c r="Q8" s="5" t="s">
        <v>201</v>
      </c>
      <c r="R8" s="3" t="s">
        <v>256</v>
      </c>
      <c r="S8" s="3" t="s">
        <v>257</v>
      </c>
      <c r="T8" s="3" t="s">
        <v>100</v>
      </c>
      <c r="U8" s="3" t="s">
        <v>47</v>
      </c>
      <c r="V8" s="3" t="s">
        <v>428</v>
      </c>
      <c r="W8" s="3" t="s">
        <v>102</v>
      </c>
    </row>
    <row r="9" spans="1:23" s="1" customFormat="1">
      <c r="A9" s="5" t="s">
        <v>50</v>
      </c>
      <c r="B9" s="18" t="s">
        <v>430</v>
      </c>
      <c r="C9" s="18" t="s">
        <v>430</v>
      </c>
      <c r="D9" s="18" t="s">
        <v>430</v>
      </c>
      <c r="E9" s="18" t="s">
        <v>430</v>
      </c>
      <c r="F9" s="18" t="s">
        <v>430</v>
      </c>
      <c r="G9" s="18" t="s">
        <v>430</v>
      </c>
      <c r="H9" s="18" t="s">
        <v>431</v>
      </c>
      <c r="I9" s="18"/>
      <c r="J9" s="18"/>
      <c r="K9" s="18"/>
      <c r="L9" s="18"/>
      <c r="M9" s="18" t="s">
        <v>49</v>
      </c>
      <c r="N9" s="18" t="s">
        <v>52</v>
      </c>
      <c r="O9" s="5" t="s">
        <v>357</v>
      </c>
      <c r="P9" s="18" t="s">
        <v>358</v>
      </c>
      <c r="Q9" s="18" t="s">
        <v>54</v>
      </c>
      <c r="R9" s="18" t="s">
        <v>55</v>
      </c>
      <c r="S9" s="18" t="s">
        <v>56</v>
      </c>
      <c r="T9" s="18" t="s">
        <v>57</v>
      </c>
      <c r="U9" s="18" t="s">
        <v>58</v>
      </c>
      <c r="V9" s="18" t="s">
        <v>59</v>
      </c>
      <c r="W9" s="18" t="s">
        <v>60</v>
      </c>
    </row>
    <row r="10" spans="1:23" s="1" customFormat="1">
      <c r="B10"/>
      <c r="C10"/>
      <c r="D10"/>
      <c r="E10"/>
      <c r="F10"/>
      <c r="G10"/>
      <c r="H10" t="str">
        <f>CONCATENATE(B10,"-",C10,"-",D10,"-",E10,"-",F10,"-",G10)</f>
        <v>-----</v>
      </c>
      <c r="I10"/>
      <c r="J10"/>
      <c r="K10"/>
      <c r="L10"/>
      <c r="M10" s="114"/>
      <c r="N10" s="114"/>
      <c r="P10" s="37"/>
      <c r="Q10" s="37"/>
      <c r="R10" s="37"/>
      <c r="S10" s="37"/>
      <c r="T10" s="37"/>
      <c r="U10" s="37">
        <f>SUM(O10:T10)</f>
        <v>0</v>
      </c>
      <c r="V10" s="115"/>
      <c r="W10" s="37" t="e">
        <f>U10/V10</f>
        <v>#DIV/0!</v>
      </c>
    </row>
    <row r="11" spans="1:23" s="1" customFormat="1">
      <c r="J11" s="116"/>
      <c r="K11" s="37"/>
      <c r="L11" s="37"/>
      <c r="M11" s="37"/>
      <c r="N11" s="37"/>
      <c r="O11" s="37"/>
      <c r="P11" s="37"/>
      <c r="Q11" s="37"/>
      <c r="R11" s="115"/>
      <c r="S11" s="37"/>
      <c r="T11"/>
    </row>
    <row r="12" spans="1:23" s="1" customFormat="1">
      <c r="J12" s="13"/>
      <c r="K12"/>
      <c r="L12"/>
      <c r="M12"/>
      <c r="N12"/>
      <c r="O12"/>
      <c r="P12"/>
      <c r="Q12"/>
      <c r="R12"/>
      <c r="S12"/>
      <c r="T12"/>
    </row>
    <row r="13" spans="1:23" s="1" customFormat="1">
      <c r="J13" s="13"/>
      <c r="K13"/>
      <c r="L13"/>
      <c r="M13"/>
      <c r="N13"/>
      <c r="O13"/>
      <c r="P13"/>
      <c r="Q13"/>
      <c r="R13"/>
      <c r="S13"/>
      <c r="T13"/>
    </row>
    <row r="14" spans="1:23" s="1" customFormat="1">
      <c r="B14" s="119" t="s">
        <v>433</v>
      </c>
      <c r="C14" s="116"/>
      <c r="J14" s="13"/>
      <c r="K14"/>
      <c r="L14"/>
      <c r="M14"/>
      <c r="N14"/>
      <c r="O14"/>
      <c r="P14"/>
      <c r="Q14"/>
      <c r="R14"/>
      <c r="S14"/>
      <c r="T14"/>
    </row>
    <row r="15" spans="1:23" s="1" customFormat="1">
      <c r="B15" s="14" t="s">
        <v>50</v>
      </c>
      <c r="C15" s="17" t="s">
        <v>372</v>
      </c>
      <c r="J15" s="13"/>
      <c r="K15" s="15"/>
      <c r="L15" s="15"/>
      <c r="M15" s="15"/>
      <c r="N15" s="15"/>
      <c r="O15"/>
      <c r="P15"/>
      <c r="Q15"/>
      <c r="R15"/>
      <c r="S15"/>
      <c r="T15"/>
    </row>
    <row r="16" spans="1:23">
      <c r="B16" s="14" t="s">
        <v>432</v>
      </c>
      <c r="C16" s="13" t="s">
        <v>270</v>
      </c>
      <c r="J16" s="13"/>
    </row>
    <row r="17" spans="2:10">
      <c r="B17" s="120" t="s">
        <v>431</v>
      </c>
      <c r="C17" s="13" t="s">
        <v>254</v>
      </c>
      <c r="J17" s="13"/>
    </row>
    <row r="18" spans="2:10">
      <c r="B18" s="14" t="s">
        <v>49</v>
      </c>
      <c r="C18" s="13" t="s">
        <v>200</v>
      </c>
      <c r="J18" s="13"/>
    </row>
    <row r="19" spans="2:10">
      <c r="B19" s="14" t="s">
        <v>52</v>
      </c>
      <c r="C19" s="13" t="s">
        <v>437</v>
      </c>
      <c r="J19" s="13"/>
    </row>
    <row r="20" spans="2:10">
      <c r="B20" s="14" t="s">
        <v>357</v>
      </c>
      <c r="C20" s="118" t="s">
        <v>427</v>
      </c>
      <c r="J20" s="13"/>
    </row>
    <row r="21" spans="2:10">
      <c r="B21" s="14" t="s">
        <v>358</v>
      </c>
      <c r="C21" s="13" t="s">
        <v>265</v>
      </c>
      <c r="J21" s="13"/>
    </row>
    <row r="22" spans="2:10">
      <c r="B22" s="14" t="s">
        <v>54</v>
      </c>
      <c r="C22" s="13" t="s">
        <v>269</v>
      </c>
      <c r="J22" s="13"/>
    </row>
    <row r="23" spans="2:10">
      <c r="B23" s="14" t="s">
        <v>55</v>
      </c>
      <c r="C23" s="13" t="s">
        <v>266</v>
      </c>
    </row>
    <row r="24" spans="2:10">
      <c r="B24" s="14" t="s">
        <v>56</v>
      </c>
      <c r="C24" s="13" t="s">
        <v>267</v>
      </c>
      <c r="H24" s="11"/>
    </row>
    <row r="25" spans="2:10">
      <c r="B25" s="14" t="s">
        <v>57</v>
      </c>
      <c r="C25" s="13" t="s">
        <v>426</v>
      </c>
      <c r="H25" s="11"/>
    </row>
    <row r="26" spans="2:10">
      <c r="B26" s="14" t="s">
        <v>58</v>
      </c>
      <c r="C26" s="13" t="s">
        <v>205</v>
      </c>
    </row>
    <row r="27" spans="2:10">
      <c r="B27" s="14" t="s">
        <v>59</v>
      </c>
      <c r="C27" s="13" t="s">
        <v>429</v>
      </c>
    </row>
    <row r="28" spans="2:10">
      <c r="B28" s="14" t="s">
        <v>60</v>
      </c>
      <c r="C28" s="13" t="s">
        <v>204</v>
      </c>
    </row>
  </sheetData>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16"/>
  <sheetViews>
    <sheetView workbookViewId="0">
      <selection activeCell="D23" sqref="D23"/>
    </sheetView>
  </sheetViews>
  <sheetFormatPr defaultRowHeight="13.2"/>
  <cols>
    <col min="1" max="6" width="23.5546875" customWidth="1"/>
  </cols>
  <sheetData>
    <row r="1" spans="1:6" ht="17.399999999999999">
      <c r="A1" s="6" t="s">
        <v>0</v>
      </c>
      <c r="B1" s="6"/>
      <c r="C1" s="6"/>
    </row>
    <row r="2" spans="1:6" ht="17.399999999999999">
      <c r="A2" s="7"/>
      <c r="B2" s="7"/>
      <c r="C2" s="7"/>
    </row>
    <row r="3" spans="1:6" ht="17.399999999999999">
      <c r="A3" s="8" t="s">
        <v>181</v>
      </c>
      <c r="B3" s="8"/>
      <c r="C3" s="8"/>
    </row>
    <row r="5" spans="1:6">
      <c r="A5" s="33"/>
      <c r="B5" s="33"/>
      <c r="C5" s="33"/>
      <c r="D5" s="33"/>
      <c r="E5" s="33"/>
    </row>
    <row r="6" spans="1:6" ht="28.5" customHeight="1">
      <c r="A6" s="64" t="s">
        <v>189</v>
      </c>
      <c r="B6" s="64" t="s">
        <v>192</v>
      </c>
      <c r="C6" s="64" t="s">
        <v>263</v>
      </c>
      <c r="D6" s="64" t="s">
        <v>191</v>
      </c>
      <c r="E6" s="64" t="s">
        <v>190</v>
      </c>
      <c r="F6" s="65"/>
    </row>
    <row r="7" spans="1:6">
      <c r="A7" s="18" t="s">
        <v>50</v>
      </c>
      <c r="B7" s="18" t="s">
        <v>51</v>
      </c>
      <c r="C7" s="18" t="s">
        <v>49</v>
      </c>
      <c r="D7" s="18" t="s">
        <v>52</v>
      </c>
      <c r="E7" s="18" t="s">
        <v>53</v>
      </c>
    </row>
    <row r="8" spans="1:6">
      <c r="C8" t="s">
        <v>262</v>
      </c>
    </row>
    <row r="10" spans="1:6">
      <c r="C10" s="13"/>
    </row>
    <row r="11" spans="1:6">
      <c r="A11" s="74" t="s">
        <v>217</v>
      </c>
      <c r="C11" s="16"/>
    </row>
    <row r="12" spans="1:6">
      <c r="A12" s="14" t="s">
        <v>362</v>
      </c>
      <c r="B12" s="13" t="s">
        <v>196</v>
      </c>
      <c r="C12" s="16"/>
    </row>
    <row r="13" spans="1:6">
      <c r="A13" s="117" t="s">
        <v>1</v>
      </c>
      <c r="B13" s="16" t="s">
        <v>195</v>
      </c>
      <c r="C13" s="16"/>
    </row>
    <row r="14" spans="1:6">
      <c r="A14" s="117" t="s">
        <v>2</v>
      </c>
      <c r="B14" t="s">
        <v>264</v>
      </c>
    </row>
    <row r="15" spans="1:6">
      <c r="A15" s="117" t="s">
        <v>3</v>
      </c>
      <c r="B15" s="16" t="s">
        <v>197</v>
      </c>
      <c r="C15" s="33"/>
      <c r="D15" s="33"/>
      <c r="E15" s="33"/>
    </row>
    <row r="16" spans="1:6">
      <c r="A16" s="117" t="s">
        <v>4</v>
      </c>
      <c r="B16" s="16" t="s">
        <v>194</v>
      </c>
    </row>
  </sheetData>
  <pageMargins left="0.7" right="0.7" top="0.75" bottom="0.75" header="0.3" footer="0.3"/>
  <pageSetup paperSize="9"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D20"/>
  <sheetViews>
    <sheetView workbookViewId="0">
      <selection activeCell="A16" sqref="A16"/>
    </sheetView>
  </sheetViews>
  <sheetFormatPr defaultColWidth="9" defaultRowHeight="13.2"/>
  <cols>
    <col min="1" max="1" width="15.109375" style="34" customWidth="1"/>
    <col min="2" max="2" width="17.6640625" style="34" customWidth="1"/>
    <col min="3" max="3" width="22" style="34" customWidth="1"/>
    <col min="4" max="4" width="12.5546875" style="34" customWidth="1"/>
    <col min="5" max="16384" width="9" style="34"/>
  </cols>
  <sheetData>
    <row r="1" spans="1:4" ht="17.399999999999999">
      <c r="A1" s="46" t="s">
        <v>0</v>
      </c>
    </row>
    <row r="2" spans="1:4" ht="17.399999999999999">
      <c r="A2" s="45"/>
    </row>
    <row r="3" spans="1:4" ht="17.399999999999999">
      <c r="A3" s="44" t="s">
        <v>181</v>
      </c>
    </row>
    <row r="6" spans="1:4" ht="26.4">
      <c r="A6" s="39"/>
      <c r="B6" s="39" t="s">
        <v>199</v>
      </c>
      <c r="C6" s="39" t="s">
        <v>183</v>
      </c>
    </row>
    <row r="7" spans="1:4" ht="26.4">
      <c r="A7" s="42" t="s">
        <v>438</v>
      </c>
      <c r="B7" s="43">
        <f>'B-4 Upwards sales'!B9</f>
        <v>0</v>
      </c>
      <c r="C7" s="40" t="s">
        <v>182</v>
      </c>
    </row>
    <row r="8" spans="1:4" ht="66">
      <c r="A8" s="42" t="s">
        <v>104</v>
      </c>
      <c r="B8" s="43">
        <f>SUMIF('G-4.1 SG&amp;A listing'!C:C,"No",'G-4.1 SG&amp;A listing'!E:E)</f>
        <v>0</v>
      </c>
      <c r="C8" s="40" t="s">
        <v>286</v>
      </c>
    </row>
    <row r="9" spans="1:4" ht="26.4">
      <c r="A9" s="42" t="s">
        <v>180</v>
      </c>
      <c r="B9" s="41" t="e">
        <f>B8/B7</f>
        <v>#DIV/0!</v>
      </c>
      <c r="C9" s="40" t="s">
        <v>193</v>
      </c>
    </row>
    <row r="12" spans="1:4" ht="26.4">
      <c r="A12" s="39" t="s">
        <v>198</v>
      </c>
      <c r="B12" s="39" t="s">
        <v>308</v>
      </c>
      <c r="C12" s="39" t="s">
        <v>307</v>
      </c>
      <c r="D12" s="39" t="s">
        <v>103</v>
      </c>
    </row>
    <row r="13" spans="1:4">
      <c r="A13" s="38" t="s">
        <v>50</v>
      </c>
      <c r="B13" s="38" t="s">
        <v>51</v>
      </c>
      <c r="C13" s="38" t="s">
        <v>49</v>
      </c>
      <c r="D13" s="38" t="s">
        <v>52</v>
      </c>
    </row>
    <row r="14" spans="1:4">
      <c r="B14" s="37"/>
      <c r="C14" s="37"/>
      <c r="D14" s="37" t="e">
        <f>B14*$B$9/C14</f>
        <v>#DIV/0!</v>
      </c>
    </row>
    <row r="16" spans="1:4">
      <c r="A16" s="126" t="s">
        <v>217</v>
      </c>
    </row>
    <row r="17" spans="1:2">
      <c r="A17" s="124" t="s">
        <v>362</v>
      </c>
      <c r="B17" s="36" t="s">
        <v>284</v>
      </c>
    </row>
    <row r="18" spans="1:2">
      <c r="A18" s="125" t="s">
        <v>1</v>
      </c>
      <c r="B18" s="35" t="s">
        <v>281</v>
      </c>
    </row>
    <row r="19" spans="1:2">
      <c r="A19" s="125" t="s">
        <v>2</v>
      </c>
      <c r="B19" s="35" t="s">
        <v>282</v>
      </c>
    </row>
    <row r="20" spans="1:2">
      <c r="A20" s="125" t="s">
        <v>3</v>
      </c>
      <c r="B20" s="35" t="s">
        <v>283</v>
      </c>
    </row>
  </sheetData>
  <pageMargins left="0.7" right="0.7" top="0.75" bottom="0.75" header="0.3" footer="0.3"/>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8"/>
  <sheetViews>
    <sheetView showZeros="0" zoomScaleNormal="100" workbookViewId="0">
      <selection activeCell="N30" sqref="N30"/>
    </sheetView>
  </sheetViews>
  <sheetFormatPr defaultRowHeight="13.2"/>
  <cols>
    <col min="4" max="4" width="9" bestFit="1" customWidth="1"/>
    <col min="5" max="7" width="9" customWidth="1"/>
    <col min="8" max="14" width="12.5546875" customWidth="1"/>
    <col min="15" max="15" width="13.44140625" customWidth="1"/>
    <col min="16" max="18" width="12.5546875" customWidth="1"/>
  </cols>
  <sheetData>
    <row r="1" spans="1:23" s="2" customFormat="1" ht="17.399999999999999">
      <c r="A1" s="6" t="s">
        <v>0</v>
      </c>
      <c r="B1" s="6"/>
    </row>
    <row r="2" spans="1:23" s="2" customFormat="1" ht="17.399999999999999">
      <c r="H2" s="7"/>
      <c r="I2" s="4"/>
      <c r="J2" s="4"/>
      <c r="K2" s="4"/>
      <c r="L2" s="4"/>
    </row>
    <row r="3" spans="1:23" s="2" customFormat="1" ht="17.399999999999999">
      <c r="A3" s="8" t="s">
        <v>311</v>
      </c>
      <c r="B3" s="8"/>
    </row>
    <row r="4" spans="1:23" s="2" customFormat="1" ht="17.399999999999999">
      <c r="B4" s="8"/>
    </row>
    <row r="5" spans="1:23" s="2" customFormat="1" ht="17.399999999999999">
      <c r="B5" s="8"/>
    </row>
    <row r="6" spans="1:23" s="2" customFormat="1" ht="17.399999999999999">
      <c r="B6" s="8"/>
    </row>
    <row r="7" spans="1:23" s="2" customFormat="1" ht="17.399999999999999">
      <c r="H7" s="8"/>
    </row>
    <row r="8" spans="1:23" s="5" customFormat="1" ht="66">
      <c r="A8" s="5" t="s">
        <v>361</v>
      </c>
      <c r="B8" s="21" t="s">
        <v>380</v>
      </c>
      <c r="C8" s="21" t="s">
        <v>379</v>
      </c>
      <c r="D8" s="21" t="s">
        <v>381</v>
      </c>
      <c r="E8" s="21" t="s">
        <v>382</v>
      </c>
      <c r="F8" s="21" t="s">
        <v>383</v>
      </c>
      <c r="G8" s="21" t="s">
        <v>384</v>
      </c>
      <c r="H8" s="21" t="s">
        <v>253</v>
      </c>
      <c r="I8" s="21" t="s">
        <v>386</v>
      </c>
      <c r="J8" s="21" t="s">
        <v>434</v>
      </c>
      <c r="K8" s="21" t="s">
        <v>388</v>
      </c>
      <c r="L8" s="21" t="s">
        <v>389</v>
      </c>
      <c r="M8" s="5" t="s">
        <v>105</v>
      </c>
      <c r="N8" s="5" t="s">
        <v>436</v>
      </c>
      <c r="O8" s="5" t="s">
        <v>435</v>
      </c>
      <c r="P8" s="3" t="s">
        <v>425</v>
      </c>
      <c r="Q8" s="5" t="s">
        <v>201</v>
      </c>
      <c r="R8" s="3" t="s">
        <v>256</v>
      </c>
      <c r="S8" s="3" t="s">
        <v>257</v>
      </c>
      <c r="T8" s="3" t="s">
        <v>100</v>
      </c>
      <c r="U8" s="3" t="s">
        <v>47</v>
      </c>
      <c r="V8" s="3" t="s">
        <v>428</v>
      </c>
      <c r="W8" s="3" t="s">
        <v>102</v>
      </c>
    </row>
    <row r="9" spans="1:23" s="1" customFormat="1">
      <c r="A9" s="5" t="s">
        <v>50</v>
      </c>
      <c r="B9" s="18" t="s">
        <v>430</v>
      </c>
      <c r="C9" s="18" t="s">
        <v>430</v>
      </c>
      <c r="D9" s="18" t="s">
        <v>430</v>
      </c>
      <c r="E9" s="18" t="s">
        <v>430</v>
      </c>
      <c r="F9" s="18" t="s">
        <v>430</v>
      </c>
      <c r="G9" s="18" t="s">
        <v>430</v>
      </c>
      <c r="H9" s="18" t="s">
        <v>431</v>
      </c>
      <c r="I9" s="18"/>
      <c r="J9" s="18"/>
      <c r="K9" s="18"/>
      <c r="L9" s="18"/>
      <c r="M9" s="18" t="s">
        <v>49</v>
      </c>
      <c r="N9" s="18" t="s">
        <v>52</v>
      </c>
      <c r="O9" s="5" t="s">
        <v>357</v>
      </c>
      <c r="P9" s="18" t="s">
        <v>358</v>
      </c>
      <c r="Q9" s="18" t="s">
        <v>54</v>
      </c>
      <c r="R9" s="18" t="s">
        <v>55</v>
      </c>
      <c r="S9" s="18" t="s">
        <v>56</v>
      </c>
      <c r="T9" s="18" t="s">
        <v>57</v>
      </c>
      <c r="U9" s="18" t="s">
        <v>58</v>
      </c>
      <c r="V9" s="18" t="s">
        <v>59</v>
      </c>
      <c r="W9" s="18" t="s">
        <v>60</v>
      </c>
    </row>
    <row r="10" spans="1:23" s="1" customFormat="1">
      <c r="B10"/>
      <c r="C10"/>
      <c r="D10"/>
      <c r="E10"/>
      <c r="F10"/>
      <c r="G10"/>
      <c r="H10" t="str">
        <f>CONCATENATE(B10,"-",C10,"-",D10,"-",E10,"-",F10,"-",G10)</f>
        <v>-----</v>
      </c>
      <c r="I10"/>
      <c r="J10"/>
      <c r="K10"/>
      <c r="L10"/>
      <c r="M10" s="114"/>
      <c r="N10" s="114"/>
      <c r="P10" s="37"/>
      <c r="Q10" s="37"/>
      <c r="R10" s="37"/>
      <c r="S10" s="37"/>
      <c r="T10" s="37"/>
      <c r="U10" s="37">
        <f>SUM(O10:T10)</f>
        <v>0</v>
      </c>
      <c r="V10" s="115"/>
      <c r="W10" s="37" t="e">
        <f>U10/V10</f>
        <v>#DIV/0!</v>
      </c>
    </row>
    <row r="11" spans="1:23" s="1" customFormat="1">
      <c r="J11" s="116"/>
      <c r="K11" s="37"/>
      <c r="L11" s="37"/>
      <c r="M11" s="37"/>
      <c r="N11" s="37"/>
      <c r="O11" s="37"/>
      <c r="P11" s="37"/>
      <c r="Q11" s="37"/>
      <c r="R11" s="115"/>
      <c r="S11" s="37"/>
      <c r="T11"/>
    </row>
    <row r="12" spans="1:23" s="1" customFormat="1">
      <c r="J12" s="13"/>
      <c r="K12"/>
      <c r="L12"/>
      <c r="M12"/>
      <c r="N12"/>
      <c r="O12"/>
      <c r="P12"/>
      <c r="Q12"/>
      <c r="R12"/>
      <c r="S12"/>
      <c r="T12"/>
    </row>
    <row r="13" spans="1:23" s="1" customFormat="1">
      <c r="J13" s="13"/>
      <c r="K13"/>
      <c r="L13"/>
      <c r="M13"/>
      <c r="N13"/>
      <c r="O13"/>
      <c r="P13"/>
      <c r="Q13"/>
      <c r="R13"/>
      <c r="S13"/>
      <c r="T13"/>
    </row>
    <row r="14" spans="1:23" s="1" customFormat="1">
      <c r="B14" s="119" t="s">
        <v>433</v>
      </c>
      <c r="C14" s="116"/>
      <c r="J14" s="13"/>
      <c r="K14"/>
      <c r="L14"/>
      <c r="M14"/>
      <c r="N14"/>
      <c r="O14"/>
      <c r="P14"/>
      <c r="Q14"/>
      <c r="R14"/>
      <c r="S14"/>
      <c r="T14"/>
    </row>
    <row r="15" spans="1:23" s="1" customFormat="1">
      <c r="B15" s="14" t="s">
        <v>50</v>
      </c>
      <c r="C15" s="17" t="s">
        <v>372</v>
      </c>
      <c r="J15" s="13"/>
      <c r="K15" s="15"/>
      <c r="L15" s="15"/>
      <c r="M15" s="15"/>
      <c r="N15" s="15"/>
      <c r="O15"/>
      <c r="P15"/>
      <c r="Q15"/>
      <c r="R15"/>
      <c r="S15"/>
      <c r="T15"/>
    </row>
    <row r="16" spans="1:23">
      <c r="B16" s="14" t="s">
        <v>432</v>
      </c>
      <c r="C16" s="13" t="s">
        <v>270</v>
      </c>
      <c r="J16" s="13"/>
    </row>
    <row r="17" spans="2:10">
      <c r="B17" s="120" t="s">
        <v>431</v>
      </c>
      <c r="C17" s="13" t="s">
        <v>254</v>
      </c>
      <c r="J17" s="13"/>
    </row>
    <row r="18" spans="2:10">
      <c r="B18" s="14" t="s">
        <v>49</v>
      </c>
      <c r="C18" s="13" t="s">
        <v>200</v>
      </c>
      <c r="J18" s="13"/>
    </row>
    <row r="19" spans="2:10">
      <c r="B19" s="14" t="s">
        <v>52</v>
      </c>
      <c r="C19" s="13" t="s">
        <v>437</v>
      </c>
      <c r="J19" s="13"/>
    </row>
    <row r="20" spans="2:10">
      <c r="B20" s="14" t="s">
        <v>357</v>
      </c>
      <c r="C20" s="118" t="s">
        <v>427</v>
      </c>
      <c r="J20" s="13"/>
    </row>
    <row r="21" spans="2:10">
      <c r="B21" s="14" t="s">
        <v>358</v>
      </c>
      <c r="C21" s="13" t="s">
        <v>265</v>
      </c>
      <c r="J21" s="13"/>
    </row>
    <row r="22" spans="2:10">
      <c r="B22" s="14" t="s">
        <v>54</v>
      </c>
      <c r="C22" s="13" t="s">
        <v>269</v>
      </c>
      <c r="J22" s="13"/>
    </row>
    <row r="23" spans="2:10">
      <c r="B23" s="14" t="s">
        <v>55</v>
      </c>
      <c r="C23" s="13" t="s">
        <v>266</v>
      </c>
    </row>
    <row r="24" spans="2:10">
      <c r="B24" s="14" t="s">
        <v>56</v>
      </c>
      <c r="C24" s="13" t="s">
        <v>267</v>
      </c>
      <c r="H24" s="11"/>
    </row>
    <row r="25" spans="2:10">
      <c r="B25" s="14" t="s">
        <v>57</v>
      </c>
      <c r="C25" s="13" t="s">
        <v>426</v>
      </c>
      <c r="H25" s="11"/>
    </row>
    <row r="26" spans="2:10">
      <c r="B26" s="14" t="s">
        <v>58</v>
      </c>
      <c r="C26" s="13" t="s">
        <v>205</v>
      </c>
    </row>
    <row r="27" spans="2:10">
      <c r="B27" s="14" t="s">
        <v>59</v>
      </c>
      <c r="C27" s="13" t="s">
        <v>429</v>
      </c>
    </row>
    <row r="28" spans="2:10">
      <c r="B28" s="14" t="s">
        <v>60</v>
      </c>
      <c r="C28" s="13" t="s">
        <v>204</v>
      </c>
    </row>
  </sheetData>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Zeros="0" zoomScaleNormal="100" workbookViewId="0">
      <selection activeCell="G28" sqref="G28"/>
    </sheetView>
  </sheetViews>
  <sheetFormatPr defaultRowHeight="13.2"/>
  <cols>
    <col min="1" max="10" width="12.5546875" customWidth="1"/>
  </cols>
  <sheetData>
    <row r="1" spans="1:10" s="2" customFormat="1" ht="17.399999999999999">
      <c r="A1" s="6" t="s">
        <v>0</v>
      </c>
    </row>
    <row r="2" spans="1:10" s="2" customFormat="1" ht="17.399999999999999">
      <c r="A2" s="7"/>
      <c r="B2" s="4"/>
      <c r="C2" s="4"/>
      <c r="D2" s="4"/>
    </row>
    <row r="3" spans="1:10" s="2" customFormat="1" ht="17.399999999999999">
      <c r="A3" s="8" t="s">
        <v>312</v>
      </c>
    </row>
    <row r="4" spans="1:10" s="2" customFormat="1" ht="17.399999999999999">
      <c r="A4" s="8"/>
    </row>
    <row r="5" spans="1:10" ht="39.6">
      <c r="A5" s="21" t="s">
        <v>261</v>
      </c>
      <c r="B5" s="5" t="s">
        <v>105</v>
      </c>
      <c r="C5" s="3" t="s">
        <v>255</v>
      </c>
      <c r="D5" s="5" t="s">
        <v>201</v>
      </c>
      <c r="E5" s="3" t="s">
        <v>256</v>
      </c>
      <c r="F5" s="3" t="s">
        <v>257</v>
      </c>
      <c r="G5" s="3" t="s">
        <v>100</v>
      </c>
      <c r="H5" s="3" t="s">
        <v>47</v>
      </c>
      <c r="I5" s="3" t="s">
        <v>202</v>
      </c>
      <c r="J5" s="3" t="s">
        <v>102</v>
      </c>
    </row>
    <row r="6" spans="1:10">
      <c r="A6" s="18" t="s">
        <v>50</v>
      </c>
      <c r="B6" s="18" t="s">
        <v>51</v>
      </c>
      <c r="C6" s="18" t="s">
        <v>49</v>
      </c>
      <c r="D6" s="18" t="s">
        <v>52</v>
      </c>
      <c r="E6" s="18" t="s">
        <v>53</v>
      </c>
      <c r="F6" s="18" t="s">
        <v>54</v>
      </c>
      <c r="G6" s="18" t="s">
        <v>55</v>
      </c>
      <c r="H6" s="18" t="s">
        <v>56</v>
      </c>
      <c r="I6" s="18" t="s">
        <v>57</v>
      </c>
      <c r="J6" s="18" t="s">
        <v>58</v>
      </c>
    </row>
    <row r="7" spans="1:10">
      <c r="E7" s="47"/>
      <c r="F7" s="27"/>
      <c r="G7" s="27"/>
      <c r="H7" s="27">
        <f>SUM(C7:G7)</f>
        <v>0</v>
      </c>
      <c r="I7" s="49"/>
      <c r="J7" s="27" t="e">
        <f>H7/I7</f>
        <v>#DIV/0!</v>
      </c>
    </row>
    <row r="8" spans="1:10">
      <c r="C8" s="27"/>
      <c r="D8" s="27"/>
      <c r="E8" s="27"/>
      <c r="F8" s="27"/>
      <c r="G8" s="27"/>
      <c r="H8" s="27"/>
      <c r="I8" s="49"/>
      <c r="J8" s="27"/>
    </row>
    <row r="10" spans="1:10">
      <c r="A10" s="123" t="s">
        <v>217</v>
      </c>
      <c r="B10" s="48"/>
    </row>
    <row r="11" spans="1:10">
      <c r="A11" s="14" t="s">
        <v>50</v>
      </c>
      <c r="B11" s="13" t="s">
        <v>285</v>
      </c>
      <c r="C11" s="15"/>
      <c r="D11" s="15"/>
      <c r="E11" s="15"/>
    </row>
    <row r="12" spans="1:10">
      <c r="A12" s="14" t="s">
        <v>51</v>
      </c>
      <c r="B12" s="13" t="s">
        <v>200</v>
      </c>
    </row>
    <row r="13" spans="1:10">
      <c r="A13" s="14" t="s">
        <v>49</v>
      </c>
      <c r="B13" s="13" t="s">
        <v>265</v>
      </c>
    </row>
    <row r="14" spans="1:10">
      <c r="A14" s="14" t="s">
        <v>52</v>
      </c>
      <c r="B14" s="13" t="s">
        <v>269</v>
      </c>
    </row>
    <row r="15" spans="1:10">
      <c r="A15" s="14" t="s">
        <v>53</v>
      </c>
      <c r="B15" s="13" t="s">
        <v>266</v>
      </c>
    </row>
    <row r="16" spans="1:10">
      <c r="A16" s="14" t="s">
        <v>54</v>
      </c>
      <c r="B16" s="13" t="s">
        <v>267</v>
      </c>
    </row>
    <row r="17" spans="1:2">
      <c r="A17" s="14" t="s">
        <v>55</v>
      </c>
      <c r="B17" s="13" t="s">
        <v>268</v>
      </c>
    </row>
    <row r="18" spans="1:2">
      <c r="A18" s="14" t="s">
        <v>56</v>
      </c>
      <c r="B18" s="13" t="s">
        <v>205</v>
      </c>
    </row>
    <row r="19" spans="1:2">
      <c r="A19" s="14" t="s">
        <v>57</v>
      </c>
      <c r="B19" s="13" t="s">
        <v>203</v>
      </c>
    </row>
    <row r="20" spans="1:2">
      <c r="A20" s="14" t="s">
        <v>58</v>
      </c>
      <c r="B20" s="13" t="s">
        <v>204</v>
      </c>
    </row>
  </sheetData>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P34"/>
  <sheetViews>
    <sheetView workbookViewId="0">
      <pane ySplit="8" topLeftCell="A9" activePane="bottomLeft" state="frozen"/>
      <selection pane="bottomLeft" activeCell="B18" sqref="B18"/>
    </sheetView>
  </sheetViews>
  <sheetFormatPr defaultRowHeight="13.2"/>
  <cols>
    <col min="1" max="16" width="15.5546875" customWidth="1"/>
  </cols>
  <sheetData>
    <row r="1" spans="1:16" ht="17.399999999999999">
      <c r="A1" s="50" t="s">
        <v>0</v>
      </c>
      <c r="B1" s="50"/>
      <c r="C1" s="50"/>
      <c r="D1" s="51"/>
      <c r="E1" s="51"/>
      <c r="F1" s="51"/>
      <c r="G1" s="32"/>
      <c r="H1" s="32"/>
      <c r="I1" s="32"/>
      <c r="J1" s="32"/>
      <c r="K1" s="32"/>
      <c r="L1" s="32"/>
      <c r="M1" s="32"/>
      <c r="N1" s="32"/>
      <c r="O1" s="32"/>
    </row>
    <row r="2" spans="1:16" ht="17.399999999999999">
      <c r="A2" s="52"/>
      <c r="B2" s="52"/>
      <c r="C2" s="52"/>
      <c r="D2" s="53"/>
      <c r="E2" s="53"/>
      <c r="F2" s="53"/>
      <c r="I2" s="32"/>
      <c r="J2" s="32"/>
      <c r="K2" s="32"/>
      <c r="L2" s="32"/>
      <c r="M2" s="32"/>
      <c r="N2" s="32"/>
      <c r="O2" s="32"/>
    </row>
    <row r="3" spans="1:16" ht="17.399999999999999">
      <c r="A3" s="54" t="s">
        <v>212</v>
      </c>
      <c r="B3" s="54"/>
      <c r="C3" s="54"/>
      <c r="D3" s="51"/>
      <c r="E3" s="51"/>
      <c r="F3" s="51"/>
      <c r="G3" s="32"/>
      <c r="H3" s="32"/>
      <c r="I3" s="32"/>
      <c r="J3" s="32"/>
      <c r="K3" s="32"/>
      <c r="L3" s="32"/>
      <c r="M3" s="32"/>
      <c r="N3" s="32"/>
      <c r="O3" s="32"/>
    </row>
    <row r="4" spans="1:16" ht="17.399999999999999">
      <c r="A4" s="54"/>
      <c r="B4" s="54"/>
      <c r="C4" s="54"/>
      <c r="D4" s="51"/>
      <c r="E4" s="51"/>
      <c r="F4" s="51"/>
      <c r="G4" s="32"/>
      <c r="H4" s="32"/>
      <c r="I4" s="32"/>
      <c r="J4" s="32"/>
      <c r="K4" s="32"/>
      <c r="L4" s="32"/>
      <c r="M4" s="32"/>
      <c r="N4" s="32"/>
      <c r="O4" s="32"/>
    </row>
    <row r="5" spans="1:16">
      <c r="A5" s="55"/>
      <c r="B5" s="55"/>
      <c r="C5" s="55"/>
      <c r="D5" s="56"/>
      <c r="E5" s="56"/>
      <c r="F5" s="56"/>
      <c r="G5" s="56"/>
      <c r="H5" s="56"/>
      <c r="I5" s="56"/>
      <c r="J5" s="56"/>
      <c r="K5" s="56"/>
      <c r="L5" s="56"/>
      <c r="M5" s="56"/>
      <c r="N5" s="56"/>
      <c r="O5" s="56"/>
    </row>
    <row r="6" spans="1:16" ht="17.399999999999999">
      <c r="A6" s="55"/>
      <c r="B6" s="55"/>
      <c r="C6" s="54"/>
      <c r="D6" s="51"/>
      <c r="E6" s="51"/>
      <c r="F6" s="51"/>
      <c r="G6" s="32"/>
      <c r="H6" s="32"/>
      <c r="I6" s="32"/>
      <c r="J6" s="32"/>
      <c r="K6" s="32"/>
      <c r="L6" s="32"/>
      <c r="M6" s="32"/>
      <c r="N6" s="32"/>
      <c r="O6" s="32"/>
    </row>
    <row r="7" spans="1:16" ht="52.8">
      <c r="A7" s="63" t="s">
        <v>230</v>
      </c>
      <c r="B7" s="63" t="s">
        <v>231</v>
      </c>
      <c r="C7" s="63" t="s">
        <v>213</v>
      </c>
      <c r="D7" s="63" t="s">
        <v>214</v>
      </c>
      <c r="E7" s="63" t="s">
        <v>279</v>
      </c>
      <c r="F7" s="63" t="s">
        <v>227</v>
      </c>
      <c r="G7" s="63" t="s">
        <v>228</v>
      </c>
      <c r="H7" s="63" t="s">
        <v>278</v>
      </c>
      <c r="I7" s="63" t="s">
        <v>86</v>
      </c>
      <c r="J7" s="63" t="s">
        <v>229</v>
      </c>
      <c r="K7" s="63" t="s">
        <v>76</v>
      </c>
      <c r="L7" s="63" t="s">
        <v>215</v>
      </c>
      <c r="M7" s="63" t="s">
        <v>216</v>
      </c>
      <c r="N7" s="63" t="s">
        <v>79</v>
      </c>
      <c r="O7" s="63" t="s">
        <v>101</v>
      </c>
      <c r="P7" s="63" t="s">
        <v>232</v>
      </c>
    </row>
    <row r="8" spans="1:16">
      <c r="A8" s="59" t="s">
        <v>50</v>
      </c>
      <c r="B8" s="59" t="s">
        <v>51</v>
      </c>
      <c r="C8" s="59" t="s">
        <v>49</v>
      </c>
      <c r="D8" s="59" t="s">
        <v>52</v>
      </c>
      <c r="E8" s="59" t="s">
        <v>53</v>
      </c>
      <c r="F8" s="59" t="s">
        <v>54</v>
      </c>
      <c r="G8" s="59" t="s">
        <v>55</v>
      </c>
      <c r="H8" s="59" t="s">
        <v>56</v>
      </c>
      <c r="I8" s="59" t="s">
        <v>57</v>
      </c>
      <c r="J8" s="59" t="s">
        <v>58</v>
      </c>
      <c r="K8" s="59" t="s">
        <v>59</v>
      </c>
      <c r="L8" s="59" t="s">
        <v>60</v>
      </c>
      <c r="M8" s="59" t="s">
        <v>61</v>
      </c>
      <c r="N8" s="59" t="s">
        <v>62</v>
      </c>
      <c r="O8" s="59" t="s">
        <v>63</v>
      </c>
      <c r="P8" s="59" t="s">
        <v>64</v>
      </c>
    </row>
    <row r="9" spans="1:16" ht="15.6">
      <c r="A9" s="60"/>
      <c r="B9" s="60"/>
      <c r="C9" s="60"/>
      <c r="D9" s="60"/>
      <c r="E9" s="60"/>
      <c r="F9" s="60"/>
      <c r="G9" s="61"/>
      <c r="H9" s="60"/>
      <c r="I9" s="60"/>
      <c r="J9" s="60"/>
      <c r="K9" s="60"/>
      <c r="L9" s="60"/>
      <c r="M9" s="60" t="e">
        <f>L9/K9</f>
        <v>#DIV/0!</v>
      </c>
      <c r="N9" s="60"/>
      <c r="O9" s="60"/>
      <c r="P9" s="62"/>
    </row>
    <row r="10" spans="1:16" ht="15.6">
      <c r="A10" s="57"/>
      <c r="B10" s="57"/>
      <c r="C10" s="32"/>
      <c r="D10" s="32"/>
      <c r="E10" s="32"/>
      <c r="F10" s="32"/>
      <c r="G10" s="32"/>
      <c r="H10" s="32"/>
      <c r="I10" s="32"/>
      <c r="J10" s="32"/>
      <c r="K10" s="32"/>
      <c r="L10" s="32"/>
      <c r="M10" s="32"/>
      <c r="N10" s="32"/>
      <c r="O10" s="32"/>
    </row>
    <row r="11" spans="1:16" ht="15.6">
      <c r="A11" s="58"/>
      <c r="B11" s="58"/>
      <c r="C11" s="58"/>
      <c r="E11" s="32"/>
      <c r="F11" s="32"/>
      <c r="G11" s="32"/>
      <c r="H11" s="32"/>
      <c r="I11" s="32"/>
      <c r="J11" s="32"/>
      <c r="K11" s="32"/>
      <c r="L11" s="32"/>
      <c r="M11" s="32"/>
      <c r="N11" s="32"/>
      <c r="O11" s="32"/>
    </row>
    <row r="12" spans="1:16" ht="15.6">
      <c r="A12" s="58"/>
      <c r="B12" s="58"/>
      <c r="C12" s="58"/>
      <c r="E12" s="32"/>
      <c r="F12" s="32"/>
      <c r="G12" s="32"/>
      <c r="H12" s="32"/>
      <c r="I12" s="32"/>
      <c r="J12" s="32"/>
      <c r="K12" s="32"/>
      <c r="L12" s="32"/>
      <c r="M12" s="32"/>
      <c r="N12" s="32"/>
      <c r="O12" s="32"/>
    </row>
    <row r="13" spans="1:16" ht="15.6">
      <c r="A13" s="14" t="s">
        <v>217</v>
      </c>
      <c r="B13" s="14"/>
      <c r="C13" s="32"/>
      <c r="D13" s="32"/>
      <c r="E13" s="32"/>
      <c r="F13" s="32"/>
      <c r="G13" s="32"/>
      <c r="H13" s="32"/>
      <c r="I13" s="32"/>
      <c r="J13" s="32"/>
      <c r="K13" s="32"/>
      <c r="L13" s="32"/>
      <c r="M13" s="32"/>
      <c r="N13" s="32"/>
      <c r="O13" s="32"/>
    </row>
    <row r="14" spans="1:16" ht="15.6">
      <c r="A14" s="14" t="s">
        <v>50</v>
      </c>
      <c r="B14" s="121" t="s">
        <v>218</v>
      </c>
      <c r="C14" s="32"/>
      <c r="D14" s="32"/>
      <c r="E14" s="32"/>
      <c r="F14" s="32"/>
      <c r="G14" s="32"/>
      <c r="H14" s="32"/>
      <c r="I14" s="32"/>
      <c r="J14" s="32"/>
      <c r="K14" s="32"/>
      <c r="L14" s="32"/>
      <c r="M14" s="32"/>
      <c r="N14" s="32"/>
    </row>
    <row r="15" spans="1:16" ht="15.6">
      <c r="A15" s="14" t="s">
        <v>51</v>
      </c>
      <c r="B15" s="12" t="s">
        <v>258</v>
      </c>
      <c r="C15" s="32"/>
      <c r="D15" s="32"/>
      <c r="E15" s="32"/>
      <c r="F15" s="32"/>
      <c r="G15" s="32"/>
      <c r="H15" s="32"/>
      <c r="I15" s="32"/>
      <c r="J15" s="32"/>
      <c r="K15" s="32"/>
      <c r="L15" s="32"/>
      <c r="M15" s="32"/>
      <c r="N15" s="32"/>
    </row>
    <row r="16" spans="1:16" ht="15.6">
      <c r="A16" s="14" t="s">
        <v>49</v>
      </c>
      <c r="B16" s="121" t="s">
        <v>219</v>
      </c>
      <c r="C16" s="32"/>
      <c r="D16" s="32"/>
      <c r="E16" s="32"/>
      <c r="F16" s="32"/>
      <c r="G16" s="32"/>
      <c r="H16" s="32"/>
      <c r="I16" s="32"/>
      <c r="J16" s="32"/>
      <c r="K16" s="32"/>
      <c r="L16" s="32"/>
      <c r="M16" s="32"/>
      <c r="N16" s="32"/>
    </row>
    <row r="17" spans="1:15" ht="15.6">
      <c r="A17" s="14" t="s">
        <v>52</v>
      </c>
      <c r="B17" s="121" t="s">
        <v>220</v>
      </c>
      <c r="C17" s="32"/>
      <c r="D17" s="32"/>
      <c r="E17" s="32"/>
      <c r="F17" s="32"/>
      <c r="G17" s="32"/>
      <c r="H17" s="32"/>
      <c r="I17" s="32"/>
      <c r="J17" s="32"/>
      <c r="K17" s="32"/>
      <c r="L17" s="32"/>
      <c r="M17" s="32"/>
      <c r="N17" s="32"/>
    </row>
    <row r="18" spans="1:15" ht="15.6">
      <c r="A18" s="14" t="s">
        <v>53</v>
      </c>
      <c r="B18" s="121" t="s">
        <v>280</v>
      </c>
      <c r="C18" s="32"/>
      <c r="D18" s="32"/>
      <c r="E18" s="32"/>
      <c r="F18" s="32"/>
      <c r="G18" s="32"/>
      <c r="H18" s="32"/>
      <c r="I18" s="32"/>
      <c r="J18" s="32"/>
      <c r="K18" s="32"/>
      <c r="L18" s="32"/>
      <c r="M18" s="32"/>
      <c r="N18" s="32"/>
    </row>
    <row r="19" spans="1:15" ht="15.6">
      <c r="A19" s="14" t="s">
        <v>54</v>
      </c>
      <c r="B19" s="121" t="s">
        <v>221</v>
      </c>
      <c r="C19" s="32"/>
      <c r="D19" s="32"/>
      <c r="E19" s="32"/>
      <c r="F19" s="32"/>
      <c r="G19" s="32"/>
      <c r="H19" s="32"/>
      <c r="I19" s="32"/>
      <c r="J19" s="32"/>
      <c r="K19" s="32"/>
      <c r="L19" s="32"/>
      <c r="M19" s="32"/>
      <c r="N19" s="32"/>
    </row>
    <row r="20" spans="1:15" ht="15.6">
      <c r="A20" s="14" t="s">
        <v>55</v>
      </c>
      <c r="B20" s="121" t="s">
        <v>234</v>
      </c>
      <c r="C20" s="32"/>
      <c r="D20" s="32"/>
      <c r="E20" s="32"/>
      <c r="F20" s="32"/>
      <c r="G20" s="32"/>
      <c r="H20" s="32"/>
      <c r="I20" s="32"/>
      <c r="J20" s="32"/>
      <c r="K20" s="32"/>
      <c r="L20" s="32"/>
      <c r="M20" s="32"/>
      <c r="N20" s="32"/>
    </row>
    <row r="21" spans="1:15" ht="15.6">
      <c r="A21" s="14" t="s">
        <v>56</v>
      </c>
      <c r="B21" s="121" t="s">
        <v>277</v>
      </c>
      <c r="C21" s="32"/>
      <c r="D21" s="32"/>
      <c r="E21" s="32"/>
      <c r="F21" s="32"/>
      <c r="G21" s="32"/>
      <c r="H21" s="32"/>
      <c r="I21" s="32"/>
      <c r="J21" s="32"/>
      <c r="K21" s="32"/>
      <c r="L21" s="32"/>
      <c r="M21" s="32"/>
      <c r="N21" s="32"/>
    </row>
    <row r="22" spans="1:15" ht="15.6">
      <c r="A22" s="14" t="s">
        <v>57</v>
      </c>
      <c r="B22" s="122" t="s">
        <v>235</v>
      </c>
      <c r="C22" s="32"/>
      <c r="D22" s="32"/>
      <c r="E22" s="32"/>
      <c r="F22" s="32"/>
      <c r="G22" s="32"/>
      <c r="H22" s="32"/>
      <c r="I22" s="32"/>
      <c r="J22" s="32"/>
      <c r="K22" s="32"/>
      <c r="L22" s="32"/>
      <c r="M22" s="32"/>
      <c r="N22" s="32"/>
    </row>
    <row r="23" spans="1:15" ht="15.6">
      <c r="A23" s="14" t="s">
        <v>58</v>
      </c>
      <c r="B23" s="121" t="s">
        <v>233</v>
      </c>
      <c r="C23" s="32"/>
      <c r="D23" s="32"/>
      <c r="E23" s="32"/>
      <c r="F23" s="32"/>
      <c r="G23" s="32"/>
      <c r="H23" s="32"/>
      <c r="I23" s="32"/>
      <c r="J23" s="32"/>
      <c r="K23" s="32"/>
      <c r="L23" s="32"/>
      <c r="M23" s="32"/>
      <c r="N23" s="32"/>
    </row>
    <row r="24" spans="1:15" ht="15.6">
      <c r="A24" s="14" t="s">
        <v>59</v>
      </c>
      <c r="B24" s="121" t="s">
        <v>222</v>
      </c>
      <c r="C24" s="32"/>
      <c r="D24" s="32"/>
      <c r="E24" s="32"/>
      <c r="F24" s="32"/>
      <c r="G24" s="32"/>
      <c r="H24" s="32"/>
      <c r="I24" s="32"/>
      <c r="J24" s="32"/>
      <c r="K24" s="32"/>
      <c r="L24" s="32"/>
      <c r="M24" s="32"/>
      <c r="N24" s="32"/>
    </row>
    <row r="25" spans="1:15" ht="15.6">
      <c r="A25" s="14" t="s">
        <v>60</v>
      </c>
      <c r="B25" s="121" t="s">
        <v>223</v>
      </c>
      <c r="C25" s="32"/>
      <c r="D25" s="32"/>
      <c r="E25" s="32"/>
      <c r="F25" s="32"/>
      <c r="G25" s="32"/>
      <c r="H25" s="32"/>
      <c r="I25" s="32"/>
      <c r="J25" s="32"/>
      <c r="K25" s="32"/>
      <c r="L25" s="32"/>
      <c r="M25" s="32"/>
      <c r="N25" s="32"/>
    </row>
    <row r="26" spans="1:15" ht="15.6">
      <c r="A26" s="14" t="s">
        <v>61</v>
      </c>
      <c r="B26" s="121" t="s">
        <v>224</v>
      </c>
      <c r="C26" s="32"/>
      <c r="D26" s="32"/>
      <c r="E26" s="32"/>
      <c r="F26" s="32"/>
      <c r="G26" s="32"/>
      <c r="H26" s="32"/>
      <c r="I26" s="32"/>
      <c r="J26" s="32"/>
      <c r="K26" s="32"/>
      <c r="L26" s="32"/>
      <c r="M26" s="32"/>
      <c r="N26" s="32"/>
    </row>
    <row r="27" spans="1:15" ht="15.6">
      <c r="A27" s="14" t="s">
        <v>62</v>
      </c>
      <c r="B27" s="121" t="s">
        <v>225</v>
      </c>
      <c r="C27" s="32"/>
      <c r="D27" s="32"/>
      <c r="E27" s="32"/>
      <c r="F27" s="32"/>
      <c r="G27" s="32"/>
      <c r="H27" s="32"/>
      <c r="I27" s="32"/>
      <c r="J27" s="32"/>
      <c r="K27" s="32"/>
      <c r="L27" s="32"/>
      <c r="M27" s="32"/>
      <c r="N27" s="32"/>
    </row>
    <row r="28" spans="1:15" ht="15.6">
      <c r="A28" s="14" t="s">
        <v>63</v>
      </c>
      <c r="B28" s="121" t="s">
        <v>226</v>
      </c>
      <c r="C28" s="32"/>
      <c r="D28" s="32"/>
      <c r="E28" s="32"/>
      <c r="F28" s="32"/>
      <c r="G28" s="32"/>
      <c r="H28" s="32"/>
      <c r="I28" s="32"/>
      <c r="J28" s="32"/>
      <c r="K28" s="32"/>
      <c r="L28" s="32"/>
      <c r="M28" s="32"/>
      <c r="N28" s="32"/>
    </row>
    <row r="29" spans="1:15" ht="15.6">
      <c r="A29" s="14" t="s">
        <v>64</v>
      </c>
      <c r="B29" s="122" t="s">
        <v>236</v>
      </c>
      <c r="C29" s="32"/>
      <c r="D29" s="32"/>
      <c r="E29" s="32"/>
      <c r="F29" s="32"/>
      <c r="G29" s="32"/>
      <c r="H29" s="32"/>
      <c r="I29" s="32"/>
      <c r="J29" s="32"/>
      <c r="K29" s="32"/>
      <c r="L29" s="32"/>
      <c r="M29" s="32"/>
      <c r="N29" s="32"/>
    </row>
    <row r="30" spans="1:15" ht="15.6">
      <c r="A30" s="14"/>
      <c r="B30" s="32"/>
      <c r="C30" s="32"/>
      <c r="D30" s="32"/>
      <c r="E30" s="32"/>
      <c r="F30" s="32"/>
      <c r="G30" s="32"/>
      <c r="H30" s="32"/>
      <c r="I30" s="32"/>
      <c r="J30" s="32"/>
      <c r="K30" s="32"/>
      <c r="L30" s="32"/>
      <c r="M30" s="32"/>
      <c r="N30" s="32"/>
    </row>
    <row r="31" spans="1:15" ht="15.6">
      <c r="A31" s="14"/>
      <c r="B31" s="32"/>
      <c r="C31" s="32"/>
      <c r="D31" s="32"/>
      <c r="E31" s="32"/>
      <c r="F31" s="32"/>
      <c r="G31" s="32"/>
      <c r="H31" s="32"/>
      <c r="I31" s="32"/>
      <c r="J31" s="32"/>
      <c r="K31" s="32"/>
      <c r="L31" s="32"/>
      <c r="M31" s="32"/>
      <c r="N31" s="32"/>
    </row>
    <row r="32" spans="1:15" ht="15.6">
      <c r="A32" s="14"/>
      <c r="C32" s="32"/>
      <c r="D32" s="32"/>
      <c r="E32" s="32"/>
      <c r="F32" s="32"/>
      <c r="G32" s="32"/>
      <c r="H32" s="32"/>
      <c r="I32" s="32"/>
      <c r="J32" s="32"/>
      <c r="K32" s="32"/>
      <c r="L32" s="32"/>
      <c r="M32" s="32"/>
      <c r="N32" s="32"/>
      <c r="O32" s="32"/>
    </row>
    <row r="33" spans="1:15" ht="15.6">
      <c r="A33" s="14"/>
      <c r="B33" s="14"/>
      <c r="C33" s="32"/>
      <c r="D33" s="32"/>
      <c r="E33" s="32"/>
      <c r="F33" s="32"/>
      <c r="G33" s="32"/>
      <c r="H33" s="32"/>
      <c r="I33" s="32"/>
      <c r="J33" s="32"/>
      <c r="K33" s="32"/>
      <c r="L33" s="32"/>
      <c r="M33" s="32"/>
      <c r="N33" s="32"/>
      <c r="O33" s="32"/>
    </row>
    <row r="34" spans="1:15" ht="15.6">
      <c r="A34" s="32"/>
      <c r="B34" s="32"/>
      <c r="C34" s="32"/>
      <c r="D34" s="32"/>
      <c r="E34" s="32"/>
      <c r="F34" s="32"/>
      <c r="G34" s="32"/>
      <c r="H34" s="32"/>
      <c r="I34" s="32"/>
      <c r="J34" s="32"/>
      <c r="K34" s="32"/>
      <c r="L34" s="32"/>
      <c r="M34" s="32"/>
      <c r="N34" s="32"/>
      <c r="O34" s="32"/>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D26"/>
  <sheetViews>
    <sheetView zoomScaleNormal="100" workbookViewId="0">
      <selection activeCell="D13" sqref="D13"/>
    </sheetView>
  </sheetViews>
  <sheetFormatPr defaultColWidth="12.5546875" defaultRowHeight="15.6"/>
  <cols>
    <col min="1" max="1" width="63.33203125" style="32" customWidth="1"/>
    <col min="2" max="3" width="15.5546875" style="32" customWidth="1"/>
    <col min="4" max="4" width="36.109375" style="32" customWidth="1"/>
    <col min="5" max="5" width="12.5546875" style="32" customWidth="1"/>
    <col min="6" max="16384" width="12.5546875" style="32"/>
  </cols>
  <sheetData>
    <row r="1" spans="1:4" ht="17.399999999999999">
      <c r="A1" s="6" t="s">
        <v>0</v>
      </c>
    </row>
    <row r="3" spans="1:4" ht="18" thickBot="1">
      <c r="A3" s="8" t="s">
        <v>237</v>
      </c>
    </row>
    <row r="4" spans="1:4" ht="16.2" thickBot="1">
      <c r="A4" s="128" t="s">
        <v>177</v>
      </c>
      <c r="B4" s="129" t="s">
        <v>164</v>
      </c>
      <c r="C4" s="178" t="s">
        <v>165</v>
      </c>
      <c r="D4" s="130" t="s">
        <v>178</v>
      </c>
    </row>
    <row r="5" spans="1:4">
      <c r="A5" s="131" t="s">
        <v>238</v>
      </c>
      <c r="B5" s="132"/>
      <c r="C5" s="133"/>
      <c r="D5" s="134"/>
    </row>
    <row r="6" spans="1:4">
      <c r="A6" s="135" t="s">
        <v>210</v>
      </c>
      <c r="B6" s="136">
        <f>B5-B7</f>
        <v>0</v>
      </c>
      <c r="C6" s="137"/>
      <c r="D6" s="138"/>
    </row>
    <row r="7" spans="1:4" ht="16.2" thickBot="1">
      <c r="A7" s="139" t="s">
        <v>239</v>
      </c>
      <c r="B7" s="179">
        <f>B8+B9</f>
        <v>0</v>
      </c>
      <c r="C7" s="137"/>
      <c r="D7" s="172"/>
    </row>
    <row r="8" spans="1:4" ht="16.2" thickBot="1">
      <c r="A8" s="180" t="s">
        <v>179</v>
      </c>
      <c r="B8" s="181"/>
      <c r="C8" s="182"/>
      <c r="D8" s="146"/>
    </row>
    <row r="9" spans="1:4" ht="16.2" thickBot="1">
      <c r="A9" s="139" t="s">
        <v>309</v>
      </c>
      <c r="B9" s="183"/>
      <c r="C9" s="182"/>
      <c r="D9" s="156"/>
    </row>
    <row r="10" spans="1:4">
      <c r="A10" s="135" t="s">
        <v>210</v>
      </c>
      <c r="B10" s="184">
        <f>B9-B11-B12</f>
        <v>0</v>
      </c>
      <c r="C10" s="182"/>
      <c r="D10" s="156"/>
    </row>
    <row r="11" spans="1:4" ht="16.2" thickBot="1">
      <c r="A11" s="185" t="s">
        <v>252</v>
      </c>
      <c r="B11" s="186"/>
      <c r="C11" s="187"/>
      <c r="D11" s="151"/>
    </row>
    <row r="12" spans="1:4">
      <c r="A12" s="131" t="s">
        <v>246</v>
      </c>
      <c r="B12" s="188"/>
      <c r="C12" s="148"/>
      <c r="D12" s="131"/>
    </row>
    <row r="13" spans="1:4" ht="16.2" thickBot="1">
      <c r="A13" s="139" t="s">
        <v>210</v>
      </c>
      <c r="B13" s="149">
        <f>B12-B14</f>
        <v>0</v>
      </c>
      <c r="C13" s="150">
        <f>C14</f>
        <v>0</v>
      </c>
      <c r="D13" s="151"/>
    </row>
    <row r="14" spans="1:4">
      <c r="A14" s="146" t="s">
        <v>247</v>
      </c>
      <c r="B14" s="152">
        <f>SUM(B15:B19)</f>
        <v>0</v>
      </c>
      <c r="C14" s="153">
        <f>C15+C16+C17+C18+C19</f>
        <v>0</v>
      </c>
      <c r="D14" s="146"/>
    </row>
    <row r="15" spans="1:4">
      <c r="A15" s="135" t="s">
        <v>206</v>
      </c>
      <c r="B15" s="154">
        <f>B20</f>
        <v>0</v>
      </c>
      <c r="C15" s="155">
        <f>C20</f>
        <v>0</v>
      </c>
      <c r="D15" s="156"/>
    </row>
    <row r="16" spans="1:4">
      <c r="A16" s="135" t="s">
        <v>272</v>
      </c>
      <c r="B16" s="157"/>
      <c r="C16" s="158"/>
      <c r="D16" s="156"/>
    </row>
    <row r="17" spans="1:4">
      <c r="A17" s="135" t="s">
        <v>273</v>
      </c>
      <c r="B17" s="157"/>
      <c r="C17" s="158"/>
      <c r="D17" s="156"/>
    </row>
    <row r="18" spans="1:4">
      <c r="A18" s="135" t="s">
        <v>274</v>
      </c>
      <c r="B18" s="157"/>
      <c r="C18" s="158"/>
      <c r="D18" s="156"/>
    </row>
    <row r="19" spans="1:4" ht="16.2" thickBot="1">
      <c r="A19" s="139" t="s">
        <v>275</v>
      </c>
      <c r="B19" s="159"/>
      <c r="C19" s="160"/>
      <c r="D19" s="151"/>
    </row>
    <row r="20" spans="1:4">
      <c r="A20" s="131" t="s">
        <v>241</v>
      </c>
      <c r="B20" s="161">
        <f>B21+B22+B23</f>
        <v>0</v>
      </c>
      <c r="C20" s="162">
        <f>C21+C22+C23</f>
        <v>0</v>
      </c>
      <c r="D20" s="131"/>
    </row>
    <row r="21" spans="1:4">
      <c r="A21" s="135" t="s">
        <v>207</v>
      </c>
      <c r="B21" s="163"/>
      <c r="C21" s="164"/>
      <c r="D21" s="156"/>
    </row>
    <row r="22" spans="1:4">
      <c r="A22" s="135" t="s">
        <v>208</v>
      </c>
      <c r="B22" s="163"/>
      <c r="C22" s="164"/>
      <c r="D22" s="156"/>
    </row>
    <row r="23" spans="1:4" ht="16.2" thickBot="1">
      <c r="A23" s="139" t="s">
        <v>209</v>
      </c>
      <c r="B23" s="165"/>
      <c r="C23" s="166"/>
      <c r="D23" s="151"/>
    </row>
    <row r="24" spans="1:4">
      <c r="A24" s="189"/>
      <c r="B24" s="189"/>
      <c r="C24" s="189"/>
      <c r="D24" s="189"/>
    </row>
    <row r="25" spans="1:4">
      <c r="A25" s="127" t="s">
        <v>188</v>
      </c>
      <c r="B25" s="189"/>
      <c r="C25" s="189"/>
      <c r="D25" s="189"/>
    </row>
    <row r="26" spans="1:4">
      <c r="A26" s="121" t="s">
        <v>211</v>
      </c>
      <c r="B26" s="189"/>
      <c r="C26" s="189"/>
      <c r="D26" s="189"/>
    </row>
  </sheetData>
  <pageMargins left="0.25" right="0.25" top="0.75" bottom="0.75" header="0.3" footer="0.3"/>
  <pageSetup paperSize="9" scale="60" orientation="landscape" horizontalDpi="300" verticalDpi="300"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Zeros="0" zoomScaleNormal="100" workbookViewId="0">
      <selection activeCell="F18" sqref="F18"/>
    </sheetView>
  </sheetViews>
  <sheetFormatPr defaultRowHeight="13.2"/>
  <cols>
    <col min="1" max="1" width="30.6640625" customWidth="1"/>
    <col min="2" max="3" width="15.6640625" customWidth="1"/>
    <col min="4" max="4" width="21.5546875" customWidth="1"/>
  </cols>
  <sheetData>
    <row r="1" spans="1:5" s="2" customFormat="1" ht="17.399999999999999">
      <c r="A1" s="6" t="s">
        <v>0</v>
      </c>
    </row>
    <row r="2" spans="1:5" s="2" customFormat="1" ht="17.399999999999999">
      <c r="A2" s="7"/>
      <c r="B2" s="4"/>
      <c r="C2" s="4"/>
      <c r="D2" s="4"/>
      <c r="E2" s="4"/>
    </row>
    <row r="3" spans="1:5" s="2" customFormat="1" ht="17.399999999999999">
      <c r="A3" s="8" t="s">
        <v>298</v>
      </c>
    </row>
    <row r="4" spans="1:5" s="2" customFormat="1" ht="18" thickBot="1">
      <c r="A4" s="8"/>
    </row>
    <row r="5" spans="1:5" s="29" customFormat="1" ht="27" thickBot="1">
      <c r="B5" s="66" t="s">
        <v>292</v>
      </c>
      <c r="C5" s="66" t="s">
        <v>293</v>
      </c>
      <c r="D5" s="67" t="s">
        <v>490</v>
      </c>
      <c r="E5" s="68"/>
    </row>
    <row r="6" spans="1:5" s="69" customFormat="1">
      <c r="B6" s="70"/>
      <c r="C6" s="70"/>
      <c r="D6" s="71"/>
    </row>
    <row r="7" spans="1:5" s="73" customFormat="1" ht="52.8">
      <c r="A7" s="3" t="s">
        <v>303</v>
      </c>
      <c r="B7" s="72"/>
      <c r="C7" s="72"/>
      <c r="D7" s="72"/>
    </row>
    <row r="8" spans="1:5" s="73" customFormat="1">
      <c r="A8" s="3"/>
      <c r="B8" s="72"/>
      <c r="C8" s="72"/>
      <c r="D8" s="72"/>
    </row>
    <row r="9" spans="1:5" s="73" customFormat="1" ht="52.8">
      <c r="A9" s="3" t="s">
        <v>304</v>
      </c>
      <c r="B9" s="72"/>
      <c r="C9" s="72"/>
      <c r="D9" s="72"/>
    </row>
    <row r="10" spans="1:5" s="73" customFormat="1">
      <c r="A10" s="3"/>
      <c r="B10" s="72"/>
      <c r="C10" s="72"/>
      <c r="D10" s="72"/>
    </row>
    <row r="11" spans="1:5" s="73" customFormat="1" ht="26.4">
      <c r="A11" s="3" t="s">
        <v>305</v>
      </c>
      <c r="B11" s="72"/>
      <c r="C11" s="72"/>
      <c r="D11" s="72"/>
    </row>
    <row r="12" spans="1:5" ht="13.8" thickBot="1">
      <c r="A12" s="74"/>
      <c r="B12" s="75"/>
      <c r="C12" s="75"/>
      <c r="D12" s="75"/>
    </row>
    <row r="14" spans="1:5">
      <c r="A14" t="s">
        <v>294</v>
      </c>
    </row>
    <row r="15" spans="1:5">
      <c r="A15" t="s">
        <v>295</v>
      </c>
    </row>
    <row r="16" spans="1:5">
      <c r="A16" t="s">
        <v>296</v>
      </c>
    </row>
    <row r="17" spans="1:1">
      <c r="A17" t="s">
        <v>297</v>
      </c>
    </row>
  </sheetData>
  <pageMargins left="0.74803149606299213" right="0.74803149606299213" top="0.98425196850393704" bottom="0.98425196850393704" header="0.39370078740157483" footer="0.39370078740157483"/>
  <pageSetup paperSize="9" orientation="portrait" r:id="rId1"/>
  <headerFooter alignWithMargins="0">
    <oddHeader>&amp;C&amp;"Arial,Bold"&amp;14FOR OFFICIAL USE ONLY &amp;"Arial,Regular"(when complete)&amp;R
&amp;"Arial,Bold"&amp;12ATTACHMENT G.2</oddHeader>
    <oddFooter>&amp;C&amp;"Arial,Bold"&amp;14FOR OFFICIAL USE ONLY&amp;"Arial,Regular" (when complete)</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workbookViewId="0">
      <selection activeCell="D5" sqref="D5:E5"/>
    </sheetView>
  </sheetViews>
  <sheetFormatPr defaultColWidth="9.109375" defaultRowHeight="14.4"/>
  <cols>
    <col min="1" max="1" width="49.6640625" style="190" customWidth="1"/>
    <col min="2" max="5" width="18.33203125" style="190" customWidth="1"/>
    <col min="6" max="16384" width="9.109375" style="190"/>
  </cols>
  <sheetData>
    <row r="1" spans="1:7" ht="17.399999999999999">
      <c r="A1" s="46" t="s">
        <v>0</v>
      </c>
    </row>
    <row r="3" spans="1:7" ht="17.399999999999999">
      <c r="A3" s="192" t="s">
        <v>313</v>
      </c>
    </row>
    <row r="4" spans="1:7" ht="15" thickBot="1"/>
    <row r="5" spans="1:7" ht="15" thickBot="1">
      <c r="A5" s="76"/>
      <c r="B5" s="232" t="s">
        <v>314</v>
      </c>
      <c r="C5" s="233"/>
      <c r="D5" s="232" t="s">
        <v>490</v>
      </c>
      <c r="E5" s="233"/>
    </row>
    <row r="6" spans="1:7">
      <c r="A6" s="77"/>
      <c r="B6" s="78" t="s">
        <v>315</v>
      </c>
      <c r="C6" s="79" t="s">
        <v>316</v>
      </c>
      <c r="D6" s="78" t="s">
        <v>315</v>
      </c>
      <c r="E6" s="79" t="s">
        <v>316</v>
      </c>
    </row>
    <row r="7" spans="1:7" ht="15" thickBot="1">
      <c r="A7" s="80"/>
      <c r="B7" s="81"/>
      <c r="C7" s="82"/>
      <c r="D7" s="81"/>
      <c r="E7" s="83"/>
    </row>
    <row r="8" spans="1:7">
      <c r="A8" s="84" t="s">
        <v>440</v>
      </c>
      <c r="B8" s="85"/>
      <c r="C8" s="86"/>
      <c r="D8" s="85"/>
      <c r="E8" s="87"/>
      <c r="F8" s="88"/>
      <c r="G8" s="88"/>
    </row>
    <row r="9" spans="1:7">
      <c r="A9" s="89" t="s">
        <v>317</v>
      </c>
      <c r="B9" s="90"/>
      <c r="C9" s="91"/>
      <c r="D9" s="90"/>
      <c r="E9" s="92"/>
      <c r="F9" s="88"/>
      <c r="G9" s="88"/>
    </row>
    <row r="10" spans="1:7">
      <c r="A10" s="89" t="s">
        <v>318</v>
      </c>
      <c r="B10" s="90"/>
      <c r="C10" s="91"/>
      <c r="D10" s="90"/>
      <c r="E10" s="92"/>
      <c r="F10" s="88"/>
      <c r="G10" s="88"/>
    </row>
    <row r="11" spans="1:7">
      <c r="A11" s="93" t="s">
        <v>319</v>
      </c>
      <c r="B11" s="94"/>
      <c r="C11" s="95"/>
      <c r="D11" s="94"/>
      <c r="E11" s="96"/>
      <c r="F11" s="88"/>
      <c r="G11" s="88"/>
    </row>
    <row r="12" spans="1:7" ht="39.6">
      <c r="A12" s="97" t="s">
        <v>439</v>
      </c>
      <c r="B12" s="85"/>
      <c r="C12" s="86"/>
      <c r="D12" s="85"/>
      <c r="E12" s="87"/>
      <c r="F12" s="88"/>
      <c r="G12" s="88"/>
    </row>
    <row r="13" spans="1:7">
      <c r="A13" s="89" t="s">
        <v>317</v>
      </c>
      <c r="B13" s="90"/>
      <c r="C13" s="91"/>
      <c r="D13" s="90"/>
      <c r="E13" s="92"/>
      <c r="F13" s="88"/>
      <c r="G13" s="88"/>
    </row>
    <row r="14" spans="1:7">
      <c r="A14" s="89" t="s">
        <v>318</v>
      </c>
      <c r="B14" s="90"/>
      <c r="C14" s="91"/>
      <c r="D14" s="90"/>
      <c r="E14" s="92"/>
      <c r="F14" s="88"/>
      <c r="G14" s="88"/>
    </row>
    <row r="15" spans="1:7">
      <c r="A15" s="93" t="s">
        <v>319</v>
      </c>
      <c r="B15" s="94"/>
      <c r="C15" s="95"/>
      <c r="D15" s="94"/>
      <c r="E15" s="96"/>
      <c r="F15" s="88"/>
      <c r="G15" s="88"/>
    </row>
    <row r="16" spans="1:7">
      <c r="A16" s="89" t="s">
        <v>320</v>
      </c>
      <c r="B16" s="85"/>
      <c r="C16" s="86"/>
      <c r="D16" s="85"/>
      <c r="E16" s="87"/>
      <c r="F16" s="88"/>
      <c r="G16" s="88"/>
    </row>
    <row r="17" spans="1:7">
      <c r="A17" s="89" t="s">
        <v>317</v>
      </c>
      <c r="B17" s="90"/>
      <c r="C17" s="91"/>
      <c r="D17" s="98"/>
      <c r="E17" s="99"/>
      <c r="F17" s="88"/>
      <c r="G17" s="88"/>
    </row>
    <row r="18" spans="1:7">
      <c r="A18" s="89" t="s">
        <v>318</v>
      </c>
      <c r="B18" s="90"/>
      <c r="C18" s="91"/>
      <c r="D18" s="98"/>
      <c r="E18" s="99"/>
      <c r="F18" s="88"/>
      <c r="G18" s="88"/>
    </row>
    <row r="19" spans="1:7" ht="15" thickBot="1">
      <c r="A19" s="100" t="s">
        <v>319</v>
      </c>
      <c r="B19" s="101"/>
      <c r="C19" s="102"/>
      <c r="D19" s="103"/>
      <c r="E19" s="191"/>
      <c r="F19" s="88"/>
      <c r="G19" s="88"/>
    </row>
  </sheetData>
  <mergeCells count="2">
    <mergeCell ref="B5:C5"/>
    <mergeCell ref="D5:E5"/>
  </mergeCells>
  <pageMargins left="0.7" right="0.7" top="0.75" bottom="0.75" header="0.3" footer="0.3"/>
  <pageSetup paperSize="9" orientation="portrait" horizontalDpi="300" verticalDpi="3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workbookViewId="0">
      <selection activeCell="D27" sqref="D27"/>
    </sheetView>
  </sheetViews>
  <sheetFormatPr defaultColWidth="9.109375" defaultRowHeight="13.2"/>
  <cols>
    <col min="1" max="7" width="17.109375" style="193" customWidth="1"/>
    <col min="8" max="8" width="16.6640625" style="193" customWidth="1"/>
    <col min="9" max="16384" width="9.109375" style="193"/>
  </cols>
  <sheetData>
    <row r="1" spans="1:8" ht="17.399999999999999">
      <c r="A1" s="200" t="s">
        <v>0</v>
      </c>
      <c r="B1" s="196"/>
      <c r="C1" s="196"/>
      <c r="D1" s="196"/>
    </row>
    <row r="2" spans="1:8" ht="17.399999999999999">
      <c r="A2" s="199"/>
      <c r="B2" s="198"/>
      <c r="C2" s="198"/>
      <c r="D2" s="198"/>
    </row>
    <row r="3" spans="1:8" ht="17.399999999999999">
      <c r="A3" s="197" t="s">
        <v>449</v>
      </c>
      <c r="B3" s="196"/>
      <c r="C3" s="196"/>
      <c r="D3" s="196"/>
    </row>
    <row r="4" spans="1:8" ht="13.8" thickBot="1"/>
    <row r="5" spans="1:8" ht="40.200000000000003" thickBot="1">
      <c r="A5" s="195" t="s">
        <v>448</v>
      </c>
      <c r="B5" s="195" t="s">
        <v>447</v>
      </c>
      <c r="C5" s="195" t="s">
        <v>446</v>
      </c>
      <c r="D5" s="195" t="s">
        <v>445</v>
      </c>
      <c r="E5" s="195" t="s">
        <v>444</v>
      </c>
      <c r="F5" s="195" t="s">
        <v>443</v>
      </c>
      <c r="G5" s="195" t="s">
        <v>442</v>
      </c>
      <c r="H5" s="195" t="s">
        <v>441</v>
      </c>
    </row>
    <row r="6" spans="1:8" ht="13.8" thickBot="1">
      <c r="A6" s="194"/>
      <c r="B6" s="194"/>
      <c r="C6" s="194"/>
      <c r="D6" s="194"/>
      <c r="E6" s="194"/>
      <c r="F6" s="194"/>
      <c r="G6" s="194"/>
      <c r="H6" s="194"/>
    </row>
    <row r="7" spans="1:8" ht="13.8" thickBot="1">
      <c r="A7" s="194"/>
      <c r="B7" s="194"/>
      <c r="C7" s="194"/>
      <c r="D7" s="194"/>
      <c r="E7" s="194"/>
      <c r="F7" s="194"/>
      <c r="G7" s="194"/>
      <c r="H7" s="194"/>
    </row>
    <row r="8" spans="1:8" ht="13.8" thickBot="1">
      <c r="A8" s="194"/>
      <c r="B8" s="194"/>
      <c r="C8" s="194"/>
      <c r="D8" s="194"/>
      <c r="E8" s="194"/>
      <c r="F8" s="194"/>
      <c r="G8" s="194"/>
      <c r="H8" s="194"/>
    </row>
    <row r="9" spans="1:8" ht="13.8" thickBot="1">
      <c r="A9" s="194"/>
      <c r="B9" s="194"/>
      <c r="C9" s="194"/>
      <c r="D9" s="194"/>
      <c r="E9" s="194"/>
      <c r="F9" s="194"/>
      <c r="G9" s="194"/>
      <c r="H9" s="194"/>
    </row>
    <row r="10" spans="1:8" ht="13.8" thickBot="1">
      <c r="A10" s="194"/>
      <c r="B10" s="194"/>
      <c r="C10" s="194"/>
      <c r="D10" s="194"/>
      <c r="E10" s="194"/>
      <c r="F10" s="194"/>
      <c r="G10" s="194"/>
      <c r="H10" s="194"/>
    </row>
    <row r="11" spans="1:8" ht="13.8" thickBot="1">
      <c r="A11" s="194"/>
      <c r="B11" s="194"/>
      <c r="C11" s="194"/>
      <c r="D11" s="194"/>
      <c r="E11" s="194"/>
      <c r="F11" s="194"/>
      <c r="G11" s="194"/>
      <c r="H11" s="194"/>
    </row>
    <row r="12" spans="1:8" ht="13.8" thickBot="1">
      <c r="A12" s="194"/>
      <c r="B12" s="194"/>
      <c r="C12" s="194"/>
      <c r="D12" s="194"/>
      <c r="E12" s="194"/>
      <c r="F12" s="194"/>
      <c r="G12" s="194"/>
      <c r="H12" s="194"/>
    </row>
    <row r="13" spans="1:8" ht="13.8" thickBot="1">
      <c r="A13" s="194"/>
      <c r="B13" s="194"/>
      <c r="C13" s="194"/>
      <c r="D13" s="194"/>
      <c r="E13" s="194"/>
      <c r="F13" s="194"/>
      <c r="G13" s="194"/>
      <c r="H13" s="194"/>
    </row>
    <row r="14" spans="1:8" ht="13.8" thickBot="1">
      <c r="A14" s="194"/>
      <c r="B14" s="194"/>
      <c r="C14" s="194"/>
      <c r="D14" s="194"/>
      <c r="E14" s="194"/>
      <c r="F14" s="194"/>
      <c r="G14" s="194"/>
      <c r="H14" s="194"/>
    </row>
    <row r="15" spans="1:8" ht="13.8" thickBot="1">
      <c r="A15" s="194"/>
      <c r="B15" s="194"/>
      <c r="C15" s="194"/>
      <c r="D15" s="194"/>
      <c r="E15" s="194"/>
      <c r="F15" s="194"/>
      <c r="G15" s="194"/>
      <c r="H15" s="194"/>
    </row>
    <row r="16" spans="1:8" ht="13.8" thickBot="1">
      <c r="A16" s="194"/>
      <c r="B16" s="194"/>
      <c r="C16" s="194"/>
      <c r="D16" s="194"/>
      <c r="E16" s="194"/>
      <c r="F16" s="194"/>
      <c r="G16" s="194"/>
      <c r="H16" s="194"/>
    </row>
    <row r="17" spans="1:8" ht="13.8" thickBot="1">
      <c r="A17" s="194"/>
      <c r="B17" s="194"/>
      <c r="C17" s="194"/>
      <c r="D17" s="194"/>
      <c r="E17" s="194"/>
      <c r="F17" s="194"/>
      <c r="G17" s="194"/>
      <c r="H17" s="194"/>
    </row>
    <row r="18" spans="1:8" ht="13.8" thickBot="1">
      <c r="A18" s="194"/>
      <c r="B18" s="194"/>
      <c r="C18" s="194"/>
      <c r="D18" s="194"/>
      <c r="E18" s="194"/>
      <c r="F18" s="194"/>
      <c r="G18" s="194"/>
      <c r="H18" s="194"/>
    </row>
    <row r="19" spans="1:8" ht="13.8" thickBot="1">
      <c r="A19" s="194"/>
      <c r="B19" s="194"/>
      <c r="C19" s="194"/>
      <c r="D19" s="194"/>
      <c r="E19" s="194"/>
      <c r="F19" s="194"/>
      <c r="G19" s="194"/>
      <c r="H19" s="194"/>
    </row>
    <row r="20" spans="1:8" ht="13.8" thickBot="1">
      <c r="A20" s="194"/>
      <c r="B20" s="194"/>
      <c r="C20" s="194"/>
      <c r="D20" s="194"/>
      <c r="E20" s="194"/>
      <c r="F20" s="194"/>
      <c r="G20" s="194"/>
      <c r="H20" s="194"/>
    </row>
    <row r="21" spans="1:8" ht="13.8" thickBot="1">
      <c r="A21" s="194"/>
      <c r="B21" s="194"/>
      <c r="C21" s="194"/>
      <c r="D21" s="194"/>
      <c r="E21" s="194"/>
      <c r="F21" s="194"/>
      <c r="G21" s="194"/>
      <c r="H21" s="194"/>
    </row>
    <row r="22" spans="1:8" ht="13.8" thickBot="1">
      <c r="A22" s="194"/>
      <c r="B22" s="194"/>
      <c r="C22" s="194"/>
      <c r="D22" s="194"/>
      <c r="E22" s="194"/>
      <c r="F22" s="194"/>
      <c r="G22" s="194"/>
      <c r="H22" s="194"/>
    </row>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topLeftCell="A7" workbookViewId="0">
      <selection activeCell="D33" sqref="D33"/>
    </sheetView>
  </sheetViews>
  <sheetFormatPr defaultColWidth="9.109375" defaultRowHeight="14.4"/>
  <cols>
    <col min="1" max="1" width="50.109375" style="190" customWidth="1"/>
    <col min="2" max="4" width="34.33203125" style="190" customWidth="1"/>
    <col min="5" max="16384" width="9.109375" style="190"/>
  </cols>
  <sheetData>
    <row r="1" spans="1:4" ht="17.399999999999999">
      <c r="A1" s="104" t="s">
        <v>0</v>
      </c>
    </row>
    <row r="3" spans="1:4" ht="17.399999999999999">
      <c r="A3" s="192" t="s">
        <v>321</v>
      </c>
    </row>
    <row r="5" spans="1:4">
      <c r="A5" s="212"/>
      <c r="B5" s="211" t="s">
        <v>322</v>
      </c>
      <c r="C5" s="211" t="s">
        <v>323</v>
      </c>
      <c r="D5" s="211" t="s">
        <v>324</v>
      </c>
    </row>
    <row r="6" spans="1:4">
      <c r="A6" s="210" t="s">
        <v>452</v>
      </c>
      <c r="B6" s="209" t="s">
        <v>451</v>
      </c>
      <c r="C6" s="209"/>
      <c r="D6" s="209"/>
    </row>
    <row r="7" spans="1:4" ht="24.9" customHeight="1">
      <c r="A7" s="206" t="s">
        <v>325</v>
      </c>
      <c r="B7" s="208"/>
      <c r="C7" s="208"/>
      <c r="D7" s="208"/>
    </row>
    <row r="8" spans="1:4" ht="24.9" customHeight="1">
      <c r="A8" s="206" t="s">
        <v>326</v>
      </c>
      <c r="B8" s="207"/>
      <c r="C8" s="207"/>
      <c r="D8" s="207"/>
    </row>
    <row r="9" spans="1:4" ht="24.9" customHeight="1">
      <c r="A9" s="206" t="s">
        <v>327</v>
      </c>
      <c r="B9" s="205">
        <f>B7*B8</f>
        <v>0</v>
      </c>
      <c r="C9" s="205">
        <f>C7*C8</f>
        <v>0</v>
      </c>
      <c r="D9" s="205">
        <f>D7*D8</f>
        <v>0</v>
      </c>
    </row>
    <row r="10" spans="1:4" ht="24.9" customHeight="1">
      <c r="A10" s="206" t="s">
        <v>328</v>
      </c>
      <c r="B10" s="207"/>
      <c r="C10" s="207"/>
      <c r="D10" s="207"/>
    </row>
    <row r="11" spans="1:4" ht="24.9" customHeight="1">
      <c r="A11" s="206" t="s">
        <v>329</v>
      </c>
      <c r="B11" s="205">
        <f>B7*B10</f>
        <v>0</v>
      </c>
      <c r="C11" s="205">
        <f>C7*C10</f>
        <v>0</v>
      </c>
      <c r="D11" s="205">
        <f>D7*D10</f>
        <v>0</v>
      </c>
    </row>
    <row r="12" spans="1:4" ht="24.9" customHeight="1">
      <c r="A12" s="206" t="s">
        <v>330</v>
      </c>
      <c r="B12" s="205">
        <f>B9-B11</f>
        <v>0</v>
      </c>
      <c r="C12" s="205">
        <f>C9-C11</f>
        <v>0</v>
      </c>
      <c r="D12" s="205">
        <f>D9-D11</f>
        <v>0</v>
      </c>
    </row>
    <row r="18" spans="1:3" ht="17.399999999999999">
      <c r="A18" s="204" t="s">
        <v>450</v>
      </c>
    </row>
    <row r="20" spans="1:3" ht="68.25" customHeight="1">
      <c r="A20" s="203" t="s">
        <v>336</v>
      </c>
      <c r="B20" s="203" t="s">
        <v>348</v>
      </c>
      <c r="C20" s="203" t="s">
        <v>349</v>
      </c>
    </row>
    <row r="21" spans="1:3" ht="26.4">
      <c r="A21" s="202" t="s">
        <v>350</v>
      </c>
      <c r="B21" s="105"/>
      <c r="C21" s="105"/>
    </row>
    <row r="22" spans="1:3">
      <c r="A22" s="106" t="s">
        <v>351</v>
      </c>
      <c r="B22" s="105"/>
      <c r="C22" s="105"/>
    </row>
    <row r="23" spans="1:3" ht="26.4">
      <c r="A23" s="202" t="s">
        <v>352</v>
      </c>
      <c r="B23" s="105"/>
      <c r="C23" s="105"/>
    </row>
    <row r="24" spans="1:3">
      <c r="A24" s="202" t="s">
        <v>337</v>
      </c>
      <c r="B24" s="105"/>
      <c r="C24" s="105"/>
    </row>
    <row r="25" spans="1:3">
      <c r="A25" s="202" t="s">
        <v>338</v>
      </c>
      <c r="B25" s="105"/>
      <c r="C25" s="105"/>
    </row>
    <row r="26" spans="1:3" ht="26.4">
      <c r="A26" s="202" t="s">
        <v>339</v>
      </c>
      <c r="B26" s="105"/>
      <c r="C26" s="105"/>
    </row>
    <row r="27" spans="1:3" ht="26.4">
      <c r="A27" s="202" t="s">
        <v>340</v>
      </c>
      <c r="B27" s="105"/>
      <c r="C27" s="105"/>
    </row>
    <row r="28" spans="1:3" ht="26.4">
      <c r="A28" s="202" t="s">
        <v>341</v>
      </c>
      <c r="B28" s="105"/>
      <c r="C28" s="105"/>
    </row>
    <row r="29" spans="1:3" ht="92.4">
      <c r="A29" s="202" t="s">
        <v>353</v>
      </c>
      <c r="B29" s="107"/>
      <c r="C29" s="105"/>
    </row>
    <row r="30" spans="1:3">
      <c r="A30" s="202" t="s">
        <v>342</v>
      </c>
      <c r="B30" s="108"/>
      <c r="C30" s="105"/>
    </row>
    <row r="31" spans="1:3" ht="26.4">
      <c r="A31" s="202" t="s">
        <v>354</v>
      </c>
      <c r="B31" s="109"/>
      <c r="C31" s="105"/>
    </row>
    <row r="32" spans="1:3" ht="26.4">
      <c r="A32" s="202" t="s">
        <v>343</v>
      </c>
      <c r="B32" s="109"/>
      <c r="C32" s="105"/>
    </row>
    <row r="33" spans="1:3">
      <c r="A33" s="202" t="s">
        <v>355</v>
      </c>
      <c r="B33" s="109"/>
      <c r="C33" s="105"/>
    </row>
    <row r="34" spans="1:3" ht="26.4">
      <c r="A34" s="202" t="s">
        <v>344</v>
      </c>
      <c r="B34" s="110"/>
      <c r="C34" s="105"/>
    </row>
    <row r="35" spans="1:3">
      <c r="A35" s="202" t="s">
        <v>345</v>
      </c>
      <c r="B35" s="111"/>
      <c r="C35" s="105"/>
    </row>
    <row r="36" spans="1:3">
      <c r="A36" s="202" t="s">
        <v>346</v>
      </c>
      <c r="B36" s="111"/>
      <c r="C36" s="105"/>
    </row>
    <row r="37" spans="1:3" ht="26.4">
      <c r="A37" s="202" t="s">
        <v>347</v>
      </c>
      <c r="B37" s="111"/>
      <c r="C37" s="105"/>
    </row>
    <row r="38" spans="1:3" ht="39.6">
      <c r="A38" s="201" t="s">
        <v>356</v>
      </c>
      <c r="B38" s="105"/>
      <c r="C38" s="105"/>
    </row>
  </sheetData>
  <pageMargins left="0.7" right="0.7" top="0.75" bottom="0.75" header="0.3" footer="0.3"/>
  <pageSetup paperSize="9" orientation="portrait"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zoomScaleNormal="100" workbookViewId="0">
      <selection activeCell="D33" sqref="D33"/>
    </sheetView>
  </sheetViews>
  <sheetFormatPr defaultColWidth="9.109375" defaultRowHeight="13.8"/>
  <cols>
    <col min="1" max="1" width="15.6640625" style="213" customWidth="1"/>
    <col min="2" max="3" width="29.88671875" style="213" customWidth="1"/>
    <col min="4" max="4" width="15.6640625" style="213" customWidth="1"/>
    <col min="5" max="5" width="30" style="213" customWidth="1"/>
    <col min="6" max="7" width="15.6640625" style="213" customWidth="1"/>
    <col min="8" max="16384" width="9.109375" style="213"/>
  </cols>
  <sheetData>
    <row r="1" spans="1:7" ht="17.399999999999999">
      <c r="A1" s="104" t="s">
        <v>0</v>
      </c>
    </row>
    <row r="3" spans="1:7" ht="17.399999999999999">
      <c r="A3" s="192" t="s">
        <v>460</v>
      </c>
    </row>
    <row r="5" spans="1:7" ht="39.6">
      <c r="A5" s="216" t="s">
        <v>331</v>
      </c>
      <c r="B5" s="216" t="s">
        <v>332</v>
      </c>
      <c r="C5" s="216" t="s">
        <v>459</v>
      </c>
      <c r="D5" s="216" t="s">
        <v>333</v>
      </c>
      <c r="E5" s="216" t="s">
        <v>458</v>
      </c>
      <c r="F5" s="216" t="s">
        <v>457</v>
      </c>
      <c r="G5" s="216" t="s">
        <v>334</v>
      </c>
    </row>
    <row r="6" spans="1:7">
      <c r="A6" s="215" t="s">
        <v>50</v>
      </c>
      <c r="B6" s="215" t="s">
        <v>51</v>
      </c>
      <c r="C6" s="215"/>
      <c r="D6" s="215" t="s">
        <v>49</v>
      </c>
      <c r="E6" s="215"/>
      <c r="F6" s="215" t="s">
        <v>52</v>
      </c>
      <c r="G6" s="215" t="s">
        <v>53</v>
      </c>
    </row>
    <row r="10" spans="1:7">
      <c r="A10" s="214" t="s">
        <v>217</v>
      </c>
    </row>
    <row r="11" spans="1:7">
      <c r="A11" s="214" t="s">
        <v>50</v>
      </c>
      <c r="B11" s="213" t="s">
        <v>335</v>
      </c>
    </row>
    <row r="12" spans="1:7">
      <c r="A12" s="214" t="s">
        <v>51</v>
      </c>
      <c r="B12" s="213" t="s">
        <v>456</v>
      </c>
    </row>
    <row r="13" spans="1:7">
      <c r="A13" s="214" t="s">
        <v>49</v>
      </c>
      <c r="B13" s="213" t="s">
        <v>455</v>
      </c>
    </row>
    <row r="14" spans="1:7">
      <c r="A14" s="214" t="s">
        <v>52</v>
      </c>
      <c r="B14" s="213" t="s">
        <v>454</v>
      </c>
    </row>
    <row r="15" spans="1:7">
      <c r="A15" s="214" t="s">
        <v>53</v>
      </c>
      <c r="B15" s="213" t="s">
        <v>453</v>
      </c>
    </row>
    <row r="16" spans="1:7">
      <c r="A16" s="214"/>
    </row>
  </sheetData>
  <pageMargins left="0.7" right="0.7" top="0.75" bottom="0.75" header="0.3" footer="0.3"/>
  <pageSetup paperSize="9" orientation="portrait"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7"/>
  <sheetViews>
    <sheetView zoomScale="85" zoomScaleNormal="85" workbookViewId="0">
      <selection activeCell="D33" sqref="D33"/>
    </sheetView>
  </sheetViews>
  <sheetFormatPr defaultColWidth="9.109375" defaultRowHeight="13.2"/>
  <cols>
    <col min="1" max="3" width="20.109375" style="193" customWidth="1"/>
    <col min="4" max="4" width="13.6640625" style="193" customWidth="1"/>
    <col min="5" max="5" width="24.5546875" style="193" customWidth="1"/>
    <col min="6" max="9" width="20.109375" style="193" customWidth="1"/>
    <col min="10" max="11" width="13.6640625" style="193" customWidth="1"/>
    <col min="12" max="12" width="16.5546875" style="193" customWidth="1"/>
    <col min="13" max="13" width="15.5546875" style="193" customWidth="1"/>
    <col min="14" max="14" width="17.88671875" style="193" customWidth="1"/>
    <col min="15" max="15" width="14.44140625" style="193" customWidth="1"/>
    <col min="16" max="16" width="18.88671875" style="193" customWidth="1"/>
    <col min="17" max="17" width="21.33203125" style="193" customWidth="1"/>
    <col min="18" max="16384" width="9.109375" style="193"/>
  </cols>
  <sheetData>
    <row r="2" spans="1:17" ht="17.399999999999999">
      <c r="A2" s="104" t="s">
        <v>0</v>
      </c>
      <c r="B2" s="213"/>
      <c r="C2" s="213"/>
      <c r="E2" s="213"/>
      <c r="F2" s="213"/>
      <c r="G2" s="213"/>
      <c r="H2" s="213"/>
      <c r="I2" s="213"/>
      <c r="L2" s="213"/>
    </row>
    <row r="3" spans="1:17" ht="13.8">
      <c r="A3" s="213"/>
      <c r="B3" s="213"/>
      <c r="C3" s="213"/>
      <c r="E3" s="213"/>
      <c r="F3" s="213"/>
      <c r="G3" s="213"/>
      <c r="H3" s="213"/>
      <c r="I3" s="213"/>
      <c r="L3" s="213"/>
    </row>
    <row r="4" spans="1:17" ht="17.399999999999999">
      <c r="A4" s="192" t="s">
        <v>478</v>
      </c>
      <c r="B4" s="213"/>
      <c r="C4" s="213"/>
      <c r="E4" s="213"/>
      <c r="F4" s="213"/>
      <c r="G4" s="213"/>
      <c r="H4" s="213"/>
      <c r="I4" s="213"/>
      <c r="L4" s="213"/>
    </row>
    <row r="5" spans="1:17" ht="13.8">
      <c r="A5" s="213"/>
      <c r="B5" s="213"/>
      <c r="C5" s="213"/>
      <c r="E5" s="213"/>
      <c r="F5" s="213"/>
      <c r="G5" s="213"/>
      <c r="H5" s="213"/>
      <c r="I5" s="213"/>
      <c r="L5" s="213"/>
    </row>
    <row r="6" spans="1:17" ht="52.8">
      <c r="A6" s="218" t="s">
        <v>477</v>
      </c>
      <c r="B6" s="218" t="s">
        <v>476</v>
      </c>
      <c r="C6" s="218" t="s">
        <v>475</v>
      </c>
      <c r="D6" s="217" t="s">
        <v>474</v>
      </c>
      <c r="E6" s="218" t="s">
        <v>473</v>
      </c>
      <c r="F6" s="218" t="s">
        <v>472</v>
      </c>
      <c r="G6" s="218" t="s">
        <v>471</v>
      </c>
      <c r="H6" s="218" t="s">
        <v>470</v>
      </c>
      <c r="I6" s="218" t="s">
        <v>469</v>
      </c>
      <c r="J6" s="217" t="s">
        <v>468</v>
      </c>
      <c r="K6" s="217" t="s">
        <v>467</v>
      </c>
      <c r="L6" s="218" t="s">
        <v>466</v>
      </c>
      <c r="M6" s="217" t="s">
        <v>465</v>
      </c>
      <c r="N6" s="217" t="s">
        <v>464</v>
      </c>
      <c r="O6" s="217" t="s">
        <v>463</v>
      </c>
      <c r="P6" s="217" t="s">
        <v>462</v>
      </c>
      <c r="Q6" s="217" t="s">
        <v>461</v>
      </c>
    </row>
    <row r="7" spans="1:17">
      <c r="A7" s="215"/>
      <c r="B7" s="215"/>
      <c r="C7" s="215"/>
      <c r="E7" s="215"/>
      <c r="F7" s="215"/>
      <c r="G7" s="215"/>
      <c r="H7" s="215"/>
      <c r="I7" s="215"/>
      <c r="L7" s="215"/>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workbookViewId="0">
      <selection activeCell="K12" sqref="K12"/>
    </sheetView>
  </sheetViews>
  <sheetFormatPr defaultColWidth="9.109375" defaultRowHeight="13.2"/>
  <cols>
    <col min="1" max="1" width="14" style="193" customWidth="1"/>
    <col min="2" max="2" width="24.5546875" style="193" customWidth="1"/>
    <col min="3" max="3" width="33.6640625" style="193" customWidth="1"/>
    <col min="4" max="4" width="16.88671875" style="193" customWidth="1"/>
    <col min="5" max="8" width="15.6640625" style="193" customWidth="1"/>
    <col min="9" max="16384" width="9.109375" style="193"/>
  </cols>
  <sheetData>
    <row r="1" spans="1:8" ht="17.399999999999999">
      <c r="A1" s="104" t="s">
        <v>0</v>
      </c>
    </row>
    <row r="3" spans="1:8" ht="17.399999999999999">
      <c r="A3" s="192" t="s">
        <v>489</v>
      </c>
    </row>
    <row r="5" spans="1:8" ht="39.6">
      <c r="A5" s="216" t="s">
        <v>331</v>
      </c>
      <c r="B5" s="216" t="s">
        <v>488</v>
      </c>
      <c r="C5" s="216" t="s">
        <v>487</v>
      </c>
      <c r="D5" s="216" t="s">
        <v>486</v>
      </c>
      <c r="E5" s="216" t="s">
        <v>458</v>
      </c>
      <c r="F5" s="216" t="s">
        <v>457</v>
      </c>
      <c r="G5" s="216" t="s">
        <v>485</v>
      </c>
      <c r="H5" s="216" t="s">
        <v>334</v>
      </c>
    </row>
    <row r="6" spans="1:8">
      <c r="A6" s="221" t="s">
        <v>50</v>
      </c>
      <c r="B6" s="221" t="s">
        <v>51</v>
      </c>
      <c r="C6" s="221"/>
      <c r="D6" s="221" t="s">
        <v>49</v>
      </c>
      <c r="E6" s="221"/>
      <c r="F6" s="221" t="s">
        <v>52</v>
      </c>
      <c r="G6" s="221" t="s">
        <v>53</v>
      </c>
      <c r="H6" s="221" t="s">
        <v>54</v>
      </c>
    </row>
    <row r="10" spans="1:8">
      <c r="A10" s="220" t="s">
        <v>217</v>
      </c>
    </row>
    <row r="11" spans="1:8" ht="13.8">
      <c r="A11" s="220" t="s">
        <v>50</v>
      </c>
      <c r="B11" s="219" t="s">
        <v>484</v>
      </c>
    </row>
    <row r="12" spans="1:8" ht="13.8">
      <c r="A12" s="220" t="s">
        <v>51</v>
      </c>
      <c r="B12" s="219" t="s">
        <v>483</v>
      </c>
    </row>
    <row r="13" spans="1:8" ht="13.8">
      <c r="A13" s="220" t="s">
        <v>49</v>
      </c>
      <c r="B13" s="219" t="s">
        <v>482</v>
      </c>
    </row>
    <row r="14" spans="1:8" ht="13.8">
      <c r="A14" s="220" t="s">
        <v>52</v>
      </c>
      <c r="B14" s="219" t="s">
        <v>481</v>
      </c>
    </row>
    <row r="15" spans="1:8" ht="13.8">
      <c r="A15" s="220" t="s">
        <v>53</v>
      </c>
      <c r="B15" s="219" t="s">
        <v>480</v>
      </c>
    </row>
    <row r="16" spans="1:8" ht="13.8">
      <c r="A16" s="220" t="s">
        <v>54</v>
      </c>
      <c r="B16" s="219" t="s">
        <v>479</v>
      </c>
    </row>
  </sheetData>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FDBC42C64642E4882346DE2350E9A7A" ma:contentTypeVersion="61" ma:contentTypeDescription="Create a new document." ma:contentTypeScope="" ma:versionID="e4920a2b6f72132a58735400852de835">
  <xsd:schema xmlns:xsd="http://www.w3.org/2001/XMLSchema" xmlns:xs="http://www.w3.org/2001/XMLSchema" xmlns:p="http://schemas.microsoft.com/office/2006/metadata/properties" xmlns:ns1="http://schemas.microsoft.com/sharepoint/v3" xmlns:ns2="5d55e9dd-4cea-4593-8805-904a126b9efb" xmlns:ns3="http://schemas.microsoft.com/sharepoint/v4" targetNamespace="http://schemas.microsoft.com/office/2006/metadata/properties" ma:root="true" ma:fieldsID="e8774eb091e2b2593da1d5916ceea97e" ns1:_="" ns2:_="" ns3:_="">
    <xsd:import namespace="http://schemas.microsoft.com/sharepoint/v3"/>
    <xsd:import namespace="5d55e9dd-4cea-4593-8805-904a126b9efb"/>
    <xsd:import namespace="http://schemas.microsoft.com/sharepoint/v4"/>
    <xsd:element name="properties">
      <xsd:complexType>
        <xsd:sequence>
          <xsd:element name="documentManagement">
            <xsd:complexType>
              <xsd:all>
                <xsd:element ref="ns2:_dlc_DocId" minOccurs="0"/>
                <xsd:element ref="ns2:_dlc_DocIdUrl" minOccurs="0"/>
                <xsd:element ref="ns2:TaxCatchAll" minOccurs="0"/>
                <xsd:element ref="ns2:_dlc_DocIdPersistId" minOccurs="0"/>
                <xsd:element ref="ns2:aa25a1a23adf4c92a153145de6afe324" minOccurs="0"/>
                <xsd:element ref="ns2:pe2555c81638466f9eb614edb9ecde52" minOccurs="0"/>
                <xsd:element ref="ns2:g7bcb40ba23249a78edca7d43a67c1c9" minOccurs="0"/>
                <xsd:element ref="ns2:adb9bed2e36e4a93af574aeb444da63e" minOccurs="0"/>
                <xsd:element ref="ns2:n99e4c9942c6404eb103464a00e6097b" minOccurs="0"/>
                <xsd:element ref="ns1:Comments" minOccurs="0"/>
                <xsd:element ref="ns2:a9e5005df30c49b59c550e68528fb7bc" minOccurs="0"/>
                <xsd:element ref="ns2:DocHub_CaseNumber" minOccurs="0"/>
                <xsd:element ref="ns2:e1a8023ac9bd4d13a46790ba8a934c2f" minOccurs="0"/>
                <xsd:element ref="ns2:he2708d2568a40a6ba455dff069e5096" minOccurs="0"/>
                <xsd:element ref="ns2:fed433c90bd444998726ebeea3584a59" minOccurs="0"/>
                <xsd:element ref="ns2:a525dd14246c4526810fcf7cf11229a1" minOccurs="0"/>
                <xsd:element ref="ns2:nba65ea250ff47ef835926baceee72ae" minOccurs="0"/>
                <xsd:element ref="ns2:ecb3b0d026e346229db3a0eefecebd00" minOccurs="0"/>
                <xsd:element ref="ns2:b3318d1e01eb4610a351b730b44661e9" minOccurs="0"/>
                <xsd:element ref="ns2:SharedWithUsers" minOccurs="0"/>
                <xsd:element ref="ns3: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23" nillable="true" ma:displayName="Comments"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d55e9dd-4cea-4593-8805-904a126b9efb" elementFormDefault="qualified">
    <xsd:import namespace="http://schemas.microsoft.com/office/2006/documentManagement/types"/>
    <xsd:import namespace="http://schemas.microsoft.com/office/infopath/2007/PartnerControls"/>
    <xsd:element name="_dlc_DocId" ma:index="5" nillable="true" ma:displayName="Document ID Value" ma:description="The value of the document ID assigned to this item." ma:internalName="_dlc_DocId" ma:readOnly="true">
      <xsd:simpleType>
        <xsd:restriction base="dms:Text"/>
      </xsd:simpleType>
    </xsd:element>
    <xsd:element name="_dlc_DocIdUrl" ma:index="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TaxCatchAll" ma:index="8" nillable="true" ma:displayName="Taxonomy Catch All Column" ma:hidden="true" ma:list="{8b1b4855-04cd-42a0-abb2-871b9e5306c0}" ma:internalName="TaxCatchAll" ma:showField="CatchAllData" ma:web="5d55e9dd-4cea-4593-8805-904a126b9efb">
      <xsd:complexType>
        <xsd:complexContent>
          <xsd:extension base="dms:MultiChoiceLookup">
            <xsd:sequence>
              <xsd:element name="Value" type="dms:Lookup" maxOccurs="unbounded" minOccurs="0"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aa25a1a23adf4c92a153145de6afe324" ma:index="13" ma:taxonomy="true" ma:internalName="aa25a1a23adf4c92a153145de6afe324" ma:taxonomyFieldName="DocHub_SecurityClassification" ma:displayName="Security Classification" ma:fieldId="{aa25a1a2-3adf-4c92-a153-145de6afe324}" ma:sspId="fb0313f7-9433-48c0-866e-9e0bbee59a50" ma:termSetId="f68a6a0b-bd85-4d9d-9c73-c45af096016b" ma:anchorId="00000000-0000-0000-0000-000000000000" ma:open="false" ma:isKeyword="false">
      <xsd:complexType>
        <xsd:sequence>
          <xsd:element ref="pc:Terms" minOccurs="0" maxOccurs="1"/>
        </xsd:sequence>
      </xsd:complexType>
    </xsd:element>
    <xsd:element name="pe2555c81638466f9eb614edb9ecde52" ma:index="15" ma:taxonomy="true" ma:internalName="pe2555c81638466f9eb614edb9ecde52" ma:taxonomyFieldName="DocHub_DocumentType" ma:displayName="Document Type" ma:indexed="true" ma:fieldId="{9e2555c8-1638-466f-9eb6-14edb9ecde52}" ma:sspId="fb0313f7-9433-48c0-866e-9e0bbee59a50" ma:termSetId="0e4c18c5-28eb-4f9e-8056-b3cddd4b5d9b" ma:anchorId="00000000-0000-0000-0000-000000000000" ma:open="false" ma:isKeyword="false">
      <xsd:complexType>
        <xsd:sequence>
          <xsd:element ref="pc:Terms" minOccurs="0" maxOccurs="1"/>
        </xsd:sequence>
      </xsd:complexType>
    </xsd:element>
    <xsd:element name="g7bcb40ba23249a78edca7d43a67c1c9" ma:index="17" nillable="true" ma:taxonomy="true" ma:internalName="g7bcb40ba23249a78edca7d43a67c1c9" ma:taxonomyFieldName="DocHub_WorkActivity" ma:displayName="Work Activity" ma:indexed="true" ma:fieldId="{07bcb40b-a232-49a7-8edc-a7d43a67c1c9}" ma:sspId="fb0313f7-9433-48c0-866e-9e0bbee59a50" ma:termSetId="6713ebbd-194a-499f-ab84-a4d70e145fb7" ma:anchorId="00000000-0000-0000-0000-000000000000" ma:open="false" ma:isKeyword="false">
      <xsd:complexType>
        <xsd:sequence>
          <xsd:element ref="pc:Terms" minOccurs="0" maxOccurs="1"/>
        </xsd:sequence>
      </xsd:complexType>
    </xsd:element>
    <xsd:element name="adb9bed2e36e4a93af574aeb444da63e" ma:index="19" nillable="true" ma:taxonomy="true" ma:internalName="adb9bed2e36e4a93af574aeb444da63e" ma:taxonomyFieldName="DocHub_Keywords" ma:displayName="Division Keywords" ma:fieldId="{adb9bed2-e36e-4a93-af57-4aeb444da63e}" ma:taxonomyMulti="true" ma:sspId="fb0313f7-9433-48c0-866e-9e0bbee59a50" ma:termSetId="a1569d7d-3773-4c87-86b0-7a1a60dddba1" ma:anchorId="00000000-0000-0000-0000-000000000000" ma:open="true" ma:isKeyword="false">
      <xsd:complexType>
        <xsd:sequence>
          <xsd:element ref="pc:Terms" minOccurs="0" maxOccurs="1"/>
        </xsd:sequence>
      </xsd:complexType>
    </xsd:element>
    <xsd:element name="n99e4c9942c6404eb103464a00e6097b" ma:index="21" nillable="true" ma:taxonomy="true" ma:internalName="n99e4c9942c6404eb103464a00e6097b" ma:taxonomyFieldName="DocHub_Year" ma:displayName="Year" ma:fieldId="{799e4c99-42c6-404e-b103-464a00e6097b}" ma:sspId="fb0313f7-9433-48c0-866e-9e0bbee59a50" ma:termSetId="07e1743d-d980-4fe7-a67d-b87ecf7f18f6" ma:anchorId="00000000-0000-0000-0000-000000000000" ma:open="false" ma:isKeyword="false">
      <xsd:complexType>
        <xsd:sequence>
          <xsd:element ref="pc:Terms" minOccurs="0" maxOccurs="1"/>
        </xsd:sequence>
      </xsd:complexType>
    </xsd:element>
    <xsd:element name="a9e5005df30c49b59c550e68528fb7bc" ma:index="24" nillable="true" ma:taxonomy="true" ma:internalName="a9e5005df30c49b59c550e68528fb7bc" ma:taxonomyFieldName="DocHub_CaseType" ma:displayName="Case Type" ma:indexed="true" ma:default="" ma:fieldId="{a9e5005d-f30c-49b5-9c55-0e68528fb7bc}" ma:sspId="fb0313f7-9433-48c0-866e-9e0bbee59a50" ma:termSetId="35118b42-2561-4a80-be22-6fd15b819172" ma:anchorId="00000000-0000-0000-0000-000000000000" ma:open="false" ma:isKeyword="false">
      <xsd:complexType>
        <xsd:sequence>
          <xsd:element ref="pc:Terms" minOccurs="0" maxOccurs="1"/>
        </xsd:sequence>
      </xsd:complexType>
    </xsd:element>
    <xsd:element name="DocHub_CaseNumber" ma:index="26" nillable="true" ma:displayName="Case Number" ma:description="Case, Duty Assessment, or Exemption number." ma:indexed="true" ma:internalName="DocHub_CaseNumber">
      <xsd:simpleType>
        <xsd:restriction base="dms:Text">
          <xsd:maxLength value="255"/>
        </xsd:restriction>
      </xsd:simpleType>
    </xsd:element>
    <xsd:element name="e1a8023ac9bd4d13a46790ba8a934c2f" ma:index="27" nillable="true" ma:taxonomy="true" ma:internalName="e1a8023ac9bd4d13a46790ba8a934c2f" ma:taxonomyFieldName="DocHub_Goods" ma:displayName="Goods" ma:indexed="true" ma:default="" ma:fieldId="{e1a8023a-c9bd-4d13-a467-90ba8a934c2f}" ma:sspId="fb0313f7-9433-48c0-866e-9e0bbee59a50" ma:termSetId="1f7f6966-cfb6-45b1-829f-7b1f66c508f7" ma:anchorId="00000000-0000-0000-0000-000000000000" ma:open="false" ma:isKeyword="false">
      <xsd:complexType>
        <xsd:sequence>
          <xsd:element ref="pc:Terms" minOccurs="0" maxOccurs="1"/>
        </xsd:sequence>
      </xsd:complexType>
    </xsd:element>
    <xsd:element name="he2708d2568a40a6ba455dff069e5096" ma:index="29" nillable="true" ma:taxonomy="true" ma:internalName="he2708d2568a40a6ba455dff069e5096" ma:taxonomyFieldName="DocHub_ReportType" ma:displayName="Report Type" ma:indexed="true" ma:fieldId="{1e2708d2-568a-40a6-ba45-5dff069e5096}" ma:sspId="fb0313f7-9433-48c0-866e-9e0bbee59a50" ma:termSetId="c86e725a-b09b-49dd-a39e-cc337a689931" ma:anchorId="00000000-0000-0000-0000-000000000000" ma:open="true" ma:isKeyword="false">
      <xsd:complexType>
        <xsd:sequence>
          <xsd:element ref="pc:Terms" minOccurs="0" maxOccurs="1"/>
        </xsd:sequence>
      </xsd:complexType>
    </xsd:element>
    <xsd:element name="fed433c90bd444998726ebeea3584a59" ma:index="31" nillable="true" ma:taxonomy="true" ma:internalName="fed433c90bd444998726ebeea3584a59" ma:taxonomyFieldName="DocHub_Entity" ma:displayName="Entity" ma:indexed="true" ma:default="" ma:fieldId="{fed433c9-0bd4-4499-8726-ebeea3584a59}" ma:sspId="fb0313f7-9433-48c0-866e-9e0bbee59a50" ma:termSetId="36cc03a7-f404-4918-b8b4-dc6892acb988" ma:anchorId="00000000-0000-0000-0000-000000000000" ma:open="true" ma:isKeyword="false">
      <xsd:complexType>
        <xsd:sequence>
          <xsd:element ref="pc:Terms" minOccurs="0" maxOccurs="1"/>
        </xsd:sequence>
      </xsd:complexType>
    </xsd:element>
    <xsd:element name="a525dd14246c4526810fcf7cf11229a1" ma:index="33" nillable="true" ma:taxonomy="true" ma:internalName="a525dd14246c4526810fcf7cf11229a1" ma:taxonomyFieldName="DocHub_Country" ma:displayName="Country" ma:indexed="true" ma:fieldId="{a525dd14-246c-4526-810f-cf7cf11229a1}" ma:sspId="fb0313f7-9433-48c0-866e-9e0bbee59a50" ma:termSetId="81767a1f-658b-49f6-b412-6a1a7cdd0d40" ma:anchorId="00000000-0000-0000-0000-000000000000" ma:open="false" ma:isKeyword="false">
      <xsd:complexType>
        <xsd:sequence>
          <xsd:element ref="pc:Terms" minOccurs="0" maxOccurs="1"/>
        </xsd:sequence>
      </xsd:complexType>
    </xsd:element>
    <xsd:element name="nba65ea250ff47ef835926baceee72ae" ma:index="35" nillable="true" ma:taxonomy="true" ma:internalName="nba65ea250ff47ef835926baceee72ae" ma:taxonomyFieldName="DocHub_ADCEntityType" ma:displayName="Entity Type" ma:indexed="true" ma:fieldId="{7ba65ea2-50ff-47ef-8359-26baceee72ae}" ma:sspId="fb0313f7-9433-48c0-866e-9e0bbee59a50" ma:termSetId="557b5aed-f0e6-4252-b771-71abd325d5c1" ma:anchorId="00000000-0000-0000-0000-000000000000" ma:open="false" ma:isKeyword="false">
      <xsd:complexType>
        <xsd:sequence>
          <xsd:element ref="pc:Terms" minOccurs="0" maxOccurs="1"/>
        </xsd:sequence>
      </xsd:complexType>
    </xsd:element>
    <xsd:element name="ecb3b0d026e346229db3a0eefecebd00" ma:index="37" nillable="true" ma:taxonomy="true" ma:internalName="ecb3b0d026e346229db3a0eefecebd00" ma:taxonomyFieldName="DocHub_ADCSubDocumentType" ma:displayName="Sub-Document Type" ma:indexed="true" ma:fieldId="{ecb3b0d0-26e3-4622-9db3-a0eefecebd00}" ma:sspId="fb0313f7-9433-48c0-866e-9e0bbee59a50" ma:termSetId="37504ea1-f548-4e80-9c8f-02e49ac5a719" ma:anchorId="00000000-0000-0000-0000-000000000000" ma:open="false" ma:isKeyword="false">
      <xsd:complexType>
        <xsd:sequence>
          <xsd:element ref="pc:Terms" minOccurs="0" maxOccurs="1"/>
        </xsd:sequence>
      </xsd:complexType>
    </xsd:element>
    <xsd:element name="b3318d1e01eb4610a351b730b44661e9" ma:index="39" nillable="true" ma:taxonomy="true" ma:internalName="b3318d1e01eb4610a351b730b44661e9" ma:taxonomyFieldName="DocHub_AttachmentAppendix" ma:displayName="Attachment/Appendix" ma:indexed="true" ma:fieldId="{b3318d1e-01eb-4610-a351-b730b44661e9}" ma:sspId="fb0313f7-9433-48c0-866e-9e0bbee59a50" ma:termSetId="7c3756b3-4fe4-4ad0-9467-140bb9bd240a" ma:anchorId="00000000-0000-0000-0000-000000000000" ma:open="false" ma:isKeyword="false">
      <xsd:complexType>
        <xsd:sequence>
          <xsd:element ref="pc:Terms" minOccurs="0" maxOccurs="1"/>
        </xsd:sequence>
      </xsd:complexType>
    </xsd:element>
    <xsd:element name="SharedWithUsers" ma:index="4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42"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n99e4c9942c6404eb103464a00e6097b xmlns="5d55e9dd-4cea-4593-8805-904a126b9efb">
      <Terms xmlns="http://schemas.microsoft.com/office/infopath/2007/PartnerControls">
        <TermInfo xmlns="http://schemas.microsoft.com/office/infopath/2007/PartnerControls">
          <TermName>2020</TermName>
          <TermId>6a3660c5-15bd-4052-a0a1-6237663b7600</TermId>
        </TermInfo>
      </Terms>
    </n99e4c9942c6404eb103464a00e6097b>
    <adb9bed2e36e4a93af574aeb444da63e xmlns="5d55e9dd-4cea-4593-8805-904a126b9efb">
      <Terms xmlns="http://schemas.microsoft.com/office/infopath/2007/PartnerControls"/>
    </adb9bed2e36e4a93af574aeb444da63e>
    <a9e5005df30c49b59c550e68528fb7bc xmlns="5d55e9dd-4cea-4593-8805-904a126b9efb">
      <Terms xmlns="http://schemas.microsoft.com/office/infopath/2007/PartnerControls">
        <TermInfo xmlns="http://schemas.microsoft.com/office/infopath/2007/PartnerControls">
          <TermName xmlns="http://schemas.microsoft.com/office/infopath/2007/PartnerControls">Investigation</TermName>
          <TermId xmlns="http://schemas.microsoft.com/office/infopath/2007/PartnerControls">1d69ac64-1b19-474f-be8a-bc2c21ab078f</TermId>
        </TermInfo>
      </Terms>
    </a9e5005df30c49b59c550e68528fb7bc>
    <g7bcb40ba23249a78edca7d43a67c1c9 xmlns="5d55e9dd-4cea-4593-8805-904a126b9efb">
      <Terms xmlns="http://schemas.microsoft.com/office/infopath/2007/PartnerControls">
        <TermInfo xmlns="http://schemas.microsoft.com/office/infopath/2007/PartnerControls">
          <TermName xmlns="http://schemas.microsoft.com/office/infopath/2007/PartnerControls">Initiation</TermName>
          <TermId xmlns="http://schemas.microsoft.com/office/infopath/2007/PartnerControls">b55870f0-dbe8-4b58-8e5f-70df10cc9f9a</TermId>
        </TermInfo>
      </Terms>
    </g7bcb40ba23249a78edca7d43a67c1c9>
    <pe2555c81638466f9eb614edb9ecde52 xmlns="5d55e9dd-4cea-4593-8805-904a126b9efb">
      <Terms xmlns="http://schemas.microsoft.com/office/infopath/2007/PartnerControls">
        <TermInfo xmlns="http://schemas.microsoft.com/office/infopath/2007/PartnerControls">
          <TermName xmlns="http://schemas.microsoft.com/office/infopath/2007/PartnerControls">Questionnaire</TermName>
          <TermId xmlns="http://schemas.microsoft.com/office/infopath/2007/PartnerControls">c725ebab-79e6-46da-aab1-b09883062aed</TermId>
        </TermInfo>
      </Terms>
    </pe2555c81638466f9eb614edb9ecde52>
    <TaxCatchAll xmlns="5d55e9dd-4cea-4593-8805-904a126b9efb">
      <Value>50</Value>
      <Value>53</Value>
      <Value>11</Value>
      <Value>3186</Value>
      <Value>394</Value>
      <Value>206</Value>
      <Value>18</Value>
      <Value>1091</Value>
    </TaxCatchAll>
    <aa25a1a23adf4c92a153145de6afe324 xmlns="5d55e9dd-4cea-4593-8805-904a126b9efb">
      <Terms xmlns="http://schemas.microsoft.com/office/infopath/2007/PartnerControls">
        <TermInfo xmlns="http://schemas.microsoft.com/office/infopath/2007/PartnerControls">
          <TermName xmlns="http://schemas.microsoft.com/office/infopath/2007/PartnerControls">For Official Use Only</TermName>
          <TermId xmlns="http://schemas.microsoft.com/office/infopath/2007/PartnerControls">11f6fb0b-52ce-4109-8f7f-521b2a62f692</TermId>
        </TermInfo>
      </Terms>
    </aa25a1a23adf4c92a153145de6afe324>
    <Comments xmlns="http://schemas.microsoft.com/sharepoint/v3" xsi:nil="true"/>
    <_dlc_DocId xmlns="5d55e9dd-4cea-4593-8805-904a126b9efb">X37KMNPMRHAR-1381743848-8851</_dlc_DocId>
    <_dlc_DocIdUrl xmlns="5d55e9dd-4cea-4593-8805-904a126b9efb">
      <Url>https://dochub/div/antidumpingcommission/businessfunctions/operations/steelproducts/investigations/_layouts/15/DocIdRedir.aspx?ID=X37KMNPMRHAR-1381743848-8851</Url>
      <Description>X37KMNPMRHAR-1381743848-8851</Description>
    </_dlc_DocIdUrl>
    <ecb3b0d026e346229db3a0eefecebd00 xmlns="5d55e9dd-4cea-4593-8805-904a126b9efb">
      <Terms xmlns="http://schemas.microsoft.com/office/infopath/2007/PartnerControls"/>
    </ecb3b0d026e346229db3a0eefecebd00>
    <nba65ea250ff47ef835926baceee72ae xmlns="5d55e9dd-4cea-4593-8805-904a126b9efb">
      <Terms xmlns="http://schemas.microsoft.com/office/infopath/2007/PartnerControls">
        <TermInfo xmlns="http://schemas.microsoft.com/office/infopath/2007/PartnerControls">
          <TermName xmlns="http://schemas.microsoft.com/office/infopath/2007/PartnerControls">Exporter</TermName>
          <TermId xmlns="http://schemas.microsoft.com/office/infopath/2007/PartnerControls">202c4266-4b7b-47fa-abf4-6dd564aa8a92</TermId>
        </TermInfo>
      </Terms>
    </nba65ea250ff47ef835926baceee72ae>
    <b3318d1e01eb4610a351b730b44661e9 xmlns="5d55e9dd-4cea-4593-8805-904a126b9efb">
      <Terms xmlns="http://schemas.microsoft.com/office/infopath/2007/PartnerControls"/>
    </b3318d1e01eb4610a351b730b44661e9>
    <e1a8023ac9bd4d13a46790ba8a934c2f xmlns="5d55e9dd-4cea-4593-8805-904a126b9efb">
      <Terms xmlns="http://schemas.microsoft.com/office/infopath/2007/PartnerControls">
        <TermInfo xmlns="http://schemas.microsoft.com/office/infopath/2007/PartnerControls">
          <TermName xmlns="http://schemas.microsoft.com/office/infopath/2007/PartnerControls">Aluminium zinc coated steel</TermName>
          <TermId xmlns="http://schemas.microsoft.com/office/infopath/2007/PartnerControls">dd36e81c-f0e9-404b-a6d4-81b548192f93</TermId>
        </TermInfo>
      </Terms>
    </e1a8023ac9bd4d13a46790ba8a934c2f>
    <IconOverlay xmlns="http://schemas.microsoft.com/sharepoint/v4" xsi:nil="true"/>
    <fed433c90bd444998726ebeea3584a59 xmlns="5d55e9dd-4cea-4593-8805-904a126b9efb">
      <Terms xmlns="http://schemas.microsoft.com/office/infopath/2007/PartnerControls"/>
    </fed433c90bd444998726ebeea3584a59>
    <a525dd14246c4526810fcf7cf11229a1 xmlns="5d55e9dd-4cea-4593-8805-904a126b9efb">
      <Terms xmlns="http://schemas.microsoft.com/office/infopath/2007/PartnerControls">
        <TermInfo xmlns="http://schemas.microsoft.com/office/infopath/2007/PartnerControls">
          <TermName>Vietnam</TermName>
          <TermId>6a225eba-02e1-48be-a300-050c857bf29c</TermId>
        </TermInfo>
      </Terms>
    </a525dd14246c4526810fcf7cf11229a1>
    <he2708d2568a40a6ba455dff069e5096 xmlns="5d55e9dd-4cea-4593-8805-904a126b9efb">
      <Terms xmlns="http://schemas.microsoft.com/office/infopath/2007/PartnerControls"/>
    </he2708d2568a40a6ba455dff069e5096>
    <DocHub_CaseNumber xmlns="5d55e9dd-4cea-4593-8805-904a126b9efb">558</DocHub_CaseNumber>
  </documentManagement>
</p:properties>
</file>

<file path=customXml/itemProps1.xml><?xml version="1.0" encoding="utf-8"?>
<ds:datastoreItem xmlns:ds="http://schemas.openxmlformats.org/officeDocument/2006/customXml" ds:itemID="{18C2D453-FAAC-432A-88D9-3FD53FED35D5}">
  <ds:schemaRefs>
    <ds:schemaRef ds:uri="http://schemas.microsoft.com/sharepoint/events"/>
  </ds:schemaRefs>
</ds:datastoreItem>
</file>

<file path=customXml/itemProps2.xml><?xml version="1.0" encoding="utf-8"?>
<ds:datastoreItem xmlns:ds="http://schemas.openxmlformats.org/officeDocument/2006/customXml" ds:itemID="{6D14D08C-B507-42B9-8010-0260D11F880E}">
  <ds:schemaRefs>
    <ds:schemaRef ds:uri="http://schemas.microsoft.com/sharepoint/v3/contenttype/forms"/>
  </ds:schemaRefs>
</ds:datastoreItem>
</file>

<file path=customXml/itemProps3.xml><?xml version="1.0" encoding="utf-8"?>
<ds:datastoreItem xmlns:ds="http://schemas.openxmlformats.org/officeDocument/2006/customXml" ds:itemID="{02EBF8B9-0682-4929-B6EC-8B76185C7E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d55e9dd-4cea-4593-8805-904a126b9efb"/>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EF772A6-D807-47BB-9654-C9AA094C50AA}">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microsoft.com/sharepoint/v3"/>
    <ds:schemaRef ds:uri="http://schemas.microsoft.com/sharepoint/v4"/>
    <ds:schemaRef ds:uri="5d55e9dd-4cea-4593-8805-904a126b9ef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B-2 Australian sales</vt:lpstr>
      <vt:lpstr>B-4 Upwards sales</vt:lpstr>
      <vt:lpstr>B-5 Upwards selling expenses</vt:lpstr>
      <vt:lpstr>B-6 Historical sales</vt:lpstr>
      <vt:lpstr>D-2 Domestic sales</vt:lpstr>
      <vt:lpstr>F-2 Third country sales</vt:lpstr>
      <vt:lpstr>G-3 Domestic CTM</vt:lpstr>
      <vt:lpstr>G-4.1 SG&amp;A listing</vt:lpstr>
      <vt:lpstr>G-4.2 Dom SG&amp;A calculation</vt:lpstr>
      <vt:lpstr>G-5 Australian CTM</vt:lpstr>
      <vt:lpstr>G-7.2 Raw material CTM</vt:lpstr>
      <vt:lpstr>G-7.4 Raw material purchases</vt:lpstr>
      <vt:lpstr>G-8 Upwards costs</vt:lpstr>
      <vt:lpstr>G-9 Capacity Utilisation</vt:lpstr>
      <vt:lpstr>L-1 Company Turnover</vt:lpstr>
      <vt:lpstr>L-2 Provision of goods</vt:lpstr>
      <vt:lpstr>L-3 Income Tax</vt:lpstr>
      <vt:lpstr>L-4 Grants</vt:lpstr>
      <vt:lpstr>L-5 VAT and tariff transactions</vt:lpstr>
      <vt:lpstr>L-6 Preferential Loans</vt:lpstr>
    </vt:vector>
  </TitlesOfParts>
  <Company>Australian Customs Service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Katsoulis, George</dc:creator>
  <cp:lastModifiedBy>Tsang, Olivia</cp:lastModifiedBy>
  <cp:lastPrinted>2017-08-18T04:47:26Z</cp:lastPrinted>
  <dcterms:created xsi:type="dcterms:W3CDTF">2000-02-28T05:36:12Z</dcterms:created>
  <dcterms:modified xsi:type="dcterms:W3CDTF">2020-06-30T01:35:37Z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0x0101000FDBC42C64642E4882346DE2350E9A7A</vt:lpwstr>
  </property>
  <property fmtid="{D5CDD505-2E9C-101B-9397-08002B2CF9AE}" pid="3" name="_dlc_DocIdItemGuid">
    <vt:lpwstr>bcd92297-4466-4c40-a37c-22a46c230a93</vt:lpwstr>
  </property>
  <property fmtid="{D5CDD505-2E9C-101B-9397-08002B2CF9AE}" pid="4" name="DocHub_Year">
    <vt:lpwstr>3186;#2020|6a3660c5-15bd-4052-a0a1-6237663b7600</vt:lpwstr>
  </property>
  <property fmtid="{D5CDD505-2E9C-101B-9397-08002B2CF9AE}" pid="5" name="DocHub_DocumentType">
    <vt:lpwstr>206;#Questionnaire|c725ebab-79e6-46da-aab1-b09883062aed</vt:lpwstr>
  </property>
  <property fmtid="{D5CDD505-2E9C-101B-9397-08002B2CF9AE}" pid="6" name="DocHub_SecurityClassification">
    <vt:lpwstr>11;#For Official Use Only|11f6fb0b-52ce-4109-8f7f-521b2a62f692</vt:lpwstr>
  </property>
  <property fmtid="{D5CDD505-2E9C-101B-9397-08002B2CF9AE}" pid="7" name="DocHub_CaseType">
    <vt:lpwstr>53;#Investigation|1d69ac64-1b19-474f-be8a-bc2c21ab078f</vt:lpwstr>
  </property>
  <property fmtid="{D5CDD505-2E9C-101B-9397-08002B2CF9AE}" pid="8" name="DocHub_ EconomicStrategicServicesTemplateCategory">
    <vt:lpwstr>1274;#Multiple Cases|f80b3df0-bce3-4f6b-82ed-8f442ddfebb9</vt:lpwstr>
  </property>
  <property fmtid="{D5CDD505-2E9C-101B-9397-08002B2CF9AE}" pid="9" name="DocHub_Keywords">
    <vt:lpwstr/>
  </property>
  <property fmtid="{D5CDD505-2E9C-101B-9397-08002B2CF9AE}" pid="10" name="DocHub_ADCEntityType">
    <vt:lpwstr>1091;#Exporter|202c4266-4b7b-47fa-abf4-6dd564aa8a92</vt:lpwstr>
  </property>
  <property fmtid="{D5CDD505-2E9C-101B-9397-08002B2CF9AE}" pid="11" name="DocHub_WorkActivity">
    <vt:lpwstr>50;#Initiation|b55870f0-dbe8-4b58-8e5f-70df10cc9f9a</vt:lpwstr>
  </property>
  <property fmtid="{D5CDD505-2E9C-101B-9397-08002B2CF9AE}" pid="12" name="DocHub_ NIMActivity">
    <vt:lpwstr/>
  </property>
  <property fmtid="{D5CDD505-2E9C-101B-9397-08002B2CF9AE}" pid="13" name="DocHub_ADCSubDocumentType">
    <vt:lpwstr/>
  </property>
  <property fmtid="{D5CDD505-2E9C-101B-9397-08002B2CF9AE}" pid="14" name="DocHub_Entity">
    <vt:lpwstr/>
  </property>
  <property fmtid="{D5CDD505-2E9C-101B-9397-08002B2CF9AE}" pid="15" name="Report Type">
    <vt:lpwstr/>
  </property>
  <property fmtid="{D5CDD505-2E9C-101B-9397-08002B2CF9AE}" pid="16" name="DocHub_Goods">
    <vt:lpwstr>18;#Aluminium zinc coated steel|dd36e81c-f0e9-404b-a6d4-81b548192f93</vt:lpwstr>
  </property>
  <property fmtid="{D5CDD505-2E9C-101B-9397-08002B2CF9AE}" pid="17" name="DocHub_Country">
    <vt:lpwstr>394;#Vietnam|6a225eba-02e1-48be-a300-050c857bf29c</vt:lpwstr>
  </property>
  <property fmtid="{D5CDD505-2E9C-101B-9397-08002B2CF9AE}" pid="18" name="DocHub_ReportType">
    <vt:lpwstr/>
  </property>
  <property fmtid="{D5CDD505-2E9C-101B-9397-08002B2CF9AE}" pid="19" name="DocHub_TrainingType">
    <vt:lpwstr/>
  </property>
  <property fmtid="{D5CDD505-2E9C-101B-9397-08002B2CF9AE}" pid="20" name="DocHub_AttachmentAppendix">
    <vt:lpwstr/>
  </property>
</Properties>
</file>