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otherproducts/investigations/docs/"/>
    </mc:Choice>
  </mc:AlternateContent>
  <bookViews>
    <workbookView xWindow="2450" yWindow="-60" windowWidth="15140" windowHeight="6560" tabRatio="707" activeTab="3"/>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 name="I-1 Company Turnover" sheetId="31" r:id="rId14"/>
    <sheet name="I-2 Raw Material Purchases" sheetId="32" r:id="rId15"/>
    <sheet name="I-2a Electricity purchase" sheetId="33" r:id="rId16"/>
    <sheet name="I-3 Income Tax" sheetId="34" r:id="rId17"/>
    <sheet name="I-4 Grants" sheetId="35" r:id="rId18"/>
    <sheet name="I-5 Loans" sheetId="36" r:id="rId19"/>
    <sheet name="I-6 VAT &amp; Tariff" sheetId="37" r:id="rId20"/>
    <sheet name="I-7 Debt-to-equity" sheetId="38" r:id="rId21"/>
    <sheet name="I-8 Unpaid dividends" sheetId="39" r:id="rId22"/>
  </sheets>
  <definedNames>
    <definedName name="_Toc308772059" localSheetId="18">'I-5 Loans'!$A$5</definedName>
    <definedName name="_Toc438631941" localSheetId="18">'I-5 Loans'!$A$5</definedName>
  </definedNames>
  <calcPr calcId="152511"/>
</workbook>
</file>

<file path=xl/calcChain.xml><?xml version="1.0" encoding="utf-8"?>
<calcChain xmlns="http://schemas.openxmlformats.org/spreadsheetml/2006/main">
  <c r="J7" i="10" l="1"/>
  <c r="I7" i="10" l="1"/>
  <c r="G7" i="11" l="1"/>
  <c r="G7" i="7"/>
  <c r="I7" i="3" l="1"/>
  <c r="D10" i="34" l="1"/>
  <c r="C10" i="34"/>
  <c r="C11" i="34" s="1"/>
  <c r="B10" i="34"/>
  <c r="B11" i="34" s="1"/>
  <c r="D8" i="34"/>
  <c r="D11" i="34" s="1"/>
  <c r="C8" i="34"/>
  <c r="B8" i="34"/>
  <c r="M9" i="32"/>
  <c r="B10" i="26" l="1"/>
  <c r="B7" i="26"/>
  <c r="B5" i="27" l="1"/>
  <c r="B8" i="25"/>
  <c r="H7" i="28" l="1"/>
  <c r="AE7" i="10" l="1"/>
  <c r="AE7" i="3"/>
  <c r="AK7" i="3"/>
  <c r="B6" i="27" l="1"/>
  <c r="B7" i="27"/>
  <c r="B13" i="26"/>
  <c r="C20" i="26" l="1"/>
  <c r="B20" i="26"/>
  <c r="C15" i="26"/>
  <c r="C14" i="26" s="1"/>
  <c r="C13" i="26" s="1"/>
  <c r="B15" i="26"/>
  <c r="B14" i="26" s="1"/>
  <c r="B6" i="26"/>
  <c r="B11" i="17"/>
  <c r="M9" i="20" l="1"/>
  <c r="B7" i="17" l="1"/>
  <c r="N7" i="11"/>
  <c r="Q7" i="11" s="1"/>
  <c r="N7" i="7"/>
  <c r="Q7" i="7" s="1"/>
  <c r="B7" i="25"/>
  <c r="B9" i="25" l="1"/>
  <c r="D14" i="25" s="1"/>
  <c r="C17" i="17" l="1"/>
  <c r="C12" i="17" s="1"/>
  <c r="C11" i="17" s="1"/>
  <c r="C10" i="17" s="1"/>
  <c r="B17" i="17"/>
  <c r="B12" i="17" s="1"/>
  <c r="B10" i="17" s="1"/>
  <c r="B6" i="17" l="1"/>
  <c r="AT7" i="10"/>
  <c r="AR7" i="10" l="1"/>
  <c r="AP7" i="10"/>
  <c r="AN7" i="10"/>
  <c r="AL7" i="10"/>
  <c r="AJ7" i="10"/>
  <c r="AH7" i="10"/>
  <c r="AF7" i="10"/>
  <c r="AA7" i="10"/>
  <c r="BC7" i="3"/>
  <c r="BA7" i="3"/>
  <c r="AY7" i="3"/>
  <c r="AW7" i="3"/>
  <c r="AU7" i="3"/>
  <c r="AO7" i="3"/>
  <c r="AJ7" i="3"/>
  <c r="AH7" i="3"/>
  <c r="AL7" i="3"/>
  <c r="AS7" i="3"/>
  <c r="AQ7" i="3"/>
  <c r="AA7" i="3"/>
  <c r="S7" i="10"/>
  <c r="R7" i="3"/>
  <c r="AF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<sst xmlns="http://schemas.openxmlformats.org/spreadsheetml/2006/main" count="1060" uniqueCount="594">
  <si>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</si>
  <si>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</si>
  <si>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</si>
  <si>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</si>
  <si>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</si>
  <si>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</si>
  <si>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</si>
  <si>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</si>
  <si>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</si>
  <si>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</si>
  <si>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</si>
  <si>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</si>
  <si>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</si>
  <si>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</si>
  <si>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</si>
  <si>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</si>
  <si>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</si>
  <si>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</si>
  <si>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</si>
  <si>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</si>
  <si>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</si>
  <si>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</si>
  <si>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</si>
  <si>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</si>
  <si>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</si>
  <si>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</si>
  <si>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</si>
  <si>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</si>
  <si>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</si>
  <si>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</si>
  <si>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</si>
  <si>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</si>
  <si>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</si>
  <si>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</si>
  <si>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</si>
  <si>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</si>
  <si>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</si>
  <si>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</si>
  <si>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</si>
  <si>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</si>
  <si>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</si>
  <si>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</si>
  <si>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</si>
  <si>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</si>
  <si>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</si>
  <si>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</si>
  <si>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</si>
  <si>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</si>
  <si>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</si>
  <si>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</si>
  <si>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</si>
  <si>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</si>
  <si>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</si>
  <si>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</si>
  <si>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</si>
  <si>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</si>
  <si>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</si>
  <si>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</si>
  <si>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</si>
  <si>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</si>
  <si>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</si>
  <si>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</si>
  <si>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</si>
  <si>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</si>
  <si>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</si>
  <si>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</si>
  <si>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</si>
  <si>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</si>
  <si>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</si>
  <si>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</si>
  <si>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</si>
  <si>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</si>
  <si>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</si>
  <si>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</si>
  <si>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</si>
  <si>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</si>
  <si>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</si>
  <si>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</si>
  <si>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</si>
  <si>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</si>
  <si>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</si>
  <si>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</si>
  <si>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</si>
  <si>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</si>
  <si>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</si>
  <si>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</si>
  <si>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</si>
  <si>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</si>
  <si>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</si>
  <si>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</si>
  <si>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</si>
  <si>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</si>
  <si>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</si>
  <si>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</si>
  <si>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</si>
  <si>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</si>
  <si>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</si>
  <si>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</si>
  <si>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</si>
  <si>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</si>
  <si>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</si>
  <si>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</si>
  <si>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</si>
  <si>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</si>
  <si>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</si>
  <si>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</si>
  <si>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</si>
  <si>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</si>
  <si>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</si>
  <si>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</si>
  <si>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</si>
  <si>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</si>
  <si>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</si>
  <si>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</si>
  <si>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</si>
  <si>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</si>
  <si>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</si>
  <si>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</si>
  <si>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</si>
  <si>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</si>
  <si>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</si>
  <si>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</si>
  <si>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</si>
  <si>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</si>
  <si>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</si>
  <si>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</si>
  <si>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</si>
  <si>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</si>
  <si>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</si>
  <si>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</si>
  <si>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</si>
  <si>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</si>
  <si>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</si>
  <si>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</si>
  <si>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</si>
  <si>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</si>
  <si>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</si>
  <si>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</si>
  <si>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</si>
  <si>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</si>
  <si>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</si>
  <si>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</si>
  <si>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</si>
  <si>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</si>
  <si>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</si>
  <si>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</si>
  <si>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</si>
  <si>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</si>
  <si>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</si>
  <si>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</si>
  <si>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</si>
  <si>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</si>
  <si>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</si>
  <si>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</si>
  <si>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</si>
  <si>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</si>
  <si>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</si>
  <si>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</si>
  <si>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</si>
  <si>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</si>
  <si>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</si>
  <si>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</si>
  <si>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</si>
  <si>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</si>
  <si>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</si>
  <si>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</si>
  <si>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</si>
  <si>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</si>
  <si>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</si>
  <si>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</si>
  <si>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</si>
  <si>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</si>
  <si>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</si>
  <si>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</si>
  <si>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</si>
  <si>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</si>
  <si>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</si>
  <si>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</si>
  <si>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</si>
  <si>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</si>
  <si>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</si>
  <si>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</si>
  <si>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</si>
  <si>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</si>
  <si>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</si>
  <si>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</si>
  <si>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</si>
  <si>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</si>
  <si>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</si>
  <si>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</si>
  <si>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</si>
  <si>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</si>
  <si>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</si>
  <si>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</si>
  <si>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</si>
  <si>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</si>
  <si>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</si>
  <si>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</si>
  <si>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</si>
  <si>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</si>
  <si>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</si>
  <si>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Source Documents</t>
  </si>
  <si>
    <t>%</t>
  </si>
  <si>
    <t>SELLING, GENERAL AND ADMINISTRATIVE EXPENSES</t>
  </si>
  <si>
    <t>Cross reference to upwards sales worksheet</t>
  </si>
  <si>
    <t>Notes</t>
  </si>
  <si>
    <t>Upwards Sales Reconciliation</t>
  </si>
  <si>
    <t>Revenue in Income Statement</t>
  </si>
  <si>
    <t>Summary of all products sold</t>
  </si>
  <si>
    <t>Note: Fill in the yellow cells only</t>
  </si>
  <si>
    <t>Accounting code</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</si>
  <si>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</si>
  <si>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</si>
  <si>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</si>
  <si>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</si>
  <si>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</si>
  <si>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</si>
  <si>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</si>
  <si>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</si>
  <si>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</si>
  <si>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</si>
  <si>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</si>
  <si>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</si>
  <si>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</si>
  <si>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</si>
  <si>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</si>
  <si>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</si>
  <si>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</si>
  <si>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</si>
  <si>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</si>
  <si>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</si>
  <si>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</si>
  <si>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</si>
  <si>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</si>
  <si>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</si>
  <si>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</si>
  <si>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</si>
  <si>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</si>
  <si>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</si>
  <si>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</si>
  <si>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</si>
  <si>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</si>
  <si>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</si>
  <si>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</si>
  <si>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</si>
  <si>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</si>
  <si>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</si>
  <si>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</si>
  <si>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</si>
  <si>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</si>
  <si>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</si>
  <si>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</si>
  <si>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</si>
  <si>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</si>
  <si>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</si>
  <si>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</si>
  <si>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</si>
  <si>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</si>
  <si>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</si>
  <si>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</si>
  <si>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</si>
  <si>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</si>
  <si>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</si>
  <si>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</si>
  <si>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</si>
  <si>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</si>
  <si>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</si>
  <si>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</si>
  <si>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</si>
  <si>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</si>
  <si>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</si>
  <si>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</si>
  <si>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</si>
  <si>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</si>
  <si>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</si>
  <si>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</si>
  <si>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</si>
  <si>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</si>
  <si>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</si>
  <si>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</si>
  <si>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</si>
  <si>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</si>
  <si>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</si>
  <si>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</si>
  <si>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</si>
  <si>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</si>
  <si>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</si>
  <si>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</si>
  <si>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</si>
  <si>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</si>
  <si>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</si>
  <si>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</si>
  <si>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</si>
  <si>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</si>
  <si>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</si>
  <si>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</si>
  <si>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</si>
  <si>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</si>
  <si>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</si>
  <si>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</si>
  <si>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</si>
  <si>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</si>
  <si>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</si>
  <si>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</si>
  <si>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</si>
  <si>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</si>
  <si>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</si>
  <si>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</si>
  <si>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</si>
  <si>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</si>
  <si>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</si>
  <si>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</si>
  <si>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</si>
  <si>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</si>
  <si>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</si>
  <si>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</si>
  <si>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</si>
  <si>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</si>
  <si>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</si>
  <si>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</si>
  <si>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</si>
  <si>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</si>
  <si>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</si>
  <si>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</si>
  <si>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</si>
  <si>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</si>
  <si>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</si>
  <si>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</si>
  <si>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</si>
  <si>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</si>
  <si>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</si>
  <si>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</si>
  <si>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</si>
  <si>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</si>
  <si>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</si>
  <si>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</si>
  <si>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</si>
  <si>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</si>
  <si>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</si>
  <si>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</si>
  <si>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</si>
  <si>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</si>
  <si>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</si>
  <si>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</si>
  <si>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</si>
  <si>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</si>
  <si>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</si>
  <si>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</si>
  <si>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</si>
  <si>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</si>
  <si>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</si>
  <si>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</si>
  <si>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</si>
  <si>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</si>
  <si>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</si>
  <si>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</si>
  <si>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</si>
  <si>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</si>
  <si>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Investigation period 1 July 2019 to 30 June 2020</t>
  </si>
  <si>
    <r>
      <t xml:space="preserve">Expense in relevant period </t>
    </r>
    <r>
      <rPr>
        <b/>
        <sz val="8"/>
        <rFont val="Arial"/>
        <family val="2"/>
      </rPr>
      <t>(1 July 2019 to 30 June 2020)</t>
    </r>
  </si>
  <si>
    <r>
      <t xml:space="preserve">Amount for the relevant period 
</t>
    </r>
    <r>
      <rPr>
        <b/>
        <sz val="8"/>
        <rFont val="Arial"/>
        <family val="2"/>
      </rPr>
      <t>(1 July 2019 to 30 June 2020)</t>
    </r>
  </si>
  <si>
    <r>
      <t xml:space="preserve">Relevant Period
</t>
    </r>
    <r>
      <rPr>
        <b/>
        <sz val="8"/>
        <rFont val="Arial"/>
        <family val="2"/>
      </rPr>
      <t>(1 July 2019 to 30 June 2020)</t>
    </r>
  </si>
  <si>
    <t>Exporter Pty Ltd</t>
  </si>
  <si>
    <t>Turnover</t>
  </si>
  <si>
    <t>Financial year (2019)</t>
  </si>
  <si>
    <r>
      <t xml:space="preserve">Investigation period
</t>
    </r>
    <r>
      <rPr>
        <b/>
        <sz val="8"/>
        <rFont val="Arial"/>
        <family val="2"/>
      </rPr>
      <t>(1 July 2019 to 30 June 2020)</t>
    </r>
  </si>
  <si>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</si>
  <si>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</si>
  <si>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</si>
  <si>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</si>
  <si>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</si>
  <si>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</si>
  <si>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</si>
  <si>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</si>
  <si>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RAW MATERIAL PURCHASE PRICES (since Jan 2019 onwards)</t>
  </si>
  <si>
    <t>Raw material type (copper cathode, rod, scrap etc.)</t>
  </si>
  <si>
    <t>Quantity</t>
  </si>
  <si>
    <t>Specify whether the supplier is an SIE</t>
  </si>
  <si>
    <t>Specify whether the producer/manufacturer noted in [7] is a state-interested enterprise</t>
  </si>
  <si>
    <t>Quantity of the goods supplied</t>
  </si>
  <si>
    <t xml:space="preserve">ELECTRICITY PURCHASE </t>
  </si>
  <si>
    <t>Date of purchase</t>
  </si>
  <si>
    <t xml:space="preserve">Supplier </t>
  </si>
  <si>
    <t>Is the supplier a state-owned enterprise (SOE) YES/NO?</t>
  </si>
  <si>
    <t>Watts/Amount of supply</t>
  </si>
  <si>
    <t>Purchase price</t>
  </si>
  <si>
    <t>Eligibility criteria for discount/ reduction</t>
  </si>
  <si>
    <t>Please insert additional rows/columns as necessary</t>
  </si>
  <si>
    <t>For individual purchases of electricity, provide the date of purchase</t>
  </si>
  <si>
    <t>Specify the name of the electricity provider</t>
  </si>
  <si>
    <t>Is the electricity supplier a state-owned or invested entity?</t>
  </si>
  <si>
    <t>For individual purchases of electricity, provide the amount of electricity purchased in Watts</t>
  </si>
  <si>
    <t>For individual purchases of electricity, provide the purchase price</t>
  </si>
  <si>
    <t>For individual purchases of electricity, provide the purchase currency</t>
  </si>
  <si>
    <t>For individual purchases of electricity, provide the details of the discount/reduction/reduced rate offered to your company</t>
  </si>
  <si>
    <t xml:space="preserve">For individual purchases of electricity, provide the eligibility criteria for receiving the benefit </t>
  </si>
  <si>
    <t>Tax Return</t>
  </si>
  <si>
    <t xml:space="preserve">Tax Year 1
 </t>
  </si>
  <si>
    <t xml:space="preserve">Tax Year 2
 </t>
  </si>
  <si>
    <t xml:space="preserve">Tax Year 3
</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</si>
  <si>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</si>
  <si>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</si>
  <si>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</si>
  <si>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</si>
  <si>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</si>
  <si>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</si>
  <si>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</si>
  <si>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</si>
  <si>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</si>
  <si>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</si>
  <si>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</si>
  <si>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</si>
  <si>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</si>
  <si>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</si>
  <si>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</si>
  <si>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</si>
  <si>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</si>
  <si>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</si>
  <si>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</si>
  <si>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</si>
  <si>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</si>
  <si>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</si>
  <si>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</si>
  <si>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</si>
  <si>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</si>
  <si>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</si>
  <si>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</si>
  <si>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</si>
  <si>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</si>
  <si>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</si>
  <si>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</si>
  <si>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</si>
  <si>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</si>
  <si>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</si>
  <si>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</si>
  <si>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</si>
  <si>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</si>
  <si>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</si>
  <si>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</si>
  <si>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</si>
  <si>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</si>
  <si>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</si>
  <si>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</si>
  <si>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</si>
  <si>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</si>
  <si>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</si>
  <si>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</si>
  <si>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</si>
  <si>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</si>
  <si>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</si>
  <si>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</si>
  <si>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</si>
  <si>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</si>
  <si>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</si>
  <si>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</si>
  <si>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</si>
  <si>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</si>
  <si>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</si>
  <si>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</si>
  <si>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</si>
  <si>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VAT and TARIFF EXEMPTIONS</t>
    <phoneticPr fontId="15" type="noConversion"/>
  </si>
  <si>
    <t>Date of Purchase</t>
  </si>
  <si>
    <t>Equipment</t>
  </si>
  <si>
    <t>Imported Y/N</t>
  </si>
  <si>
    <t>Fees &amp; Charges associated with refund claim</t>
  </si>
  <si>
    <t>Tariff Rate</t>
  </si>
  <si>
    <t>VAT Rate</t>
  </si>
  <si>
    <t>Total Amount
 of Exemption</t>
  </si>
  <si>
    <t>Period of Depreciation</t>
  </si>
  <si>
    <t xml:space="preserve">Total amount of benefit from exempted tariff duty and or VAT on  equipment purchased
</t>
  </si>
  <si>
    <t>EQUITY PROGRAMS</t>
  </si>
  <si>
    <t>For each loan that was converted under the "debt to equity" swap program, please provide the following information:</t>
  </si>
  <si>
    <t>Question 4</t>
  </si>
  <si>
    <t>Debt to equity swap 1</t>
  </si>
  <si>
    <t>Debt to equity swap 2</t>
  </si>
  <si>
    <t>Name/ref of the loan cancelled under "debt to equity" swap</t>
  </si>
  <si>
    <t>Name of institution granting the loan (eg. Bank, GoC)</t>
  </si>
  <si>
    <t xml:space="preserve">Start date of the loan </t>
  </si>
  <si>
    <t>Full loan term</t>
  </si>
  <si>
    <t>Key terms of the loan</t>
  </si>
  <si>
    <t>Debt to equity swap date</t>
  </si>
  <si>
    <t>Interest due on the loan on swap date</t>
  </si>
  <si>
    <t>Outstanding principal on loan at swap date</t>
  </si>
  <si>
    <t>Late payments or arrears owing on the loan</t>
  </si>
  <si>
    <t>Amount of interest saved through swap</t>
  </si>
  <si>
    <t>Equity granted under the swap</t>
  </si>
  <si>
    <t>Entities receiving equity</t>
  </si>
  <si>
    <t>Proportion received</t>
  </si>
  <si>
    <t>Number of shares issued</t>
  </si>
  <si>
    <t>Description of the shares</t>
  </si>
  <si>
    <t>Nominal value of the shares</t>
  </si>
  <si>
    <t>Debt-to-equity ratio before the swap</t>
  </si>
  <si>
    <t>Debt-to-equity ratio after the swap</t>
  </si>
  <si>
    <t>Question 5 to 14</t>
  </si>
  <si>
    <t>How did your company determine the amount of equity to be issued and the per share price to be paid?</t>
  </si>
  <si>
    <t>Explain how the transaction was reflected in the financial statements and provide underlying evidence.</t>
  </si>
  <si>
    <t>File name for the attached evidence referred to above</t>
  </si>
  <si>
    <t>The source of funds to finance these transactions, including the percentage of public vs. private sources.</t>
  </si>
  <si>
    <t>How the proceeds from the debt-for-equity swap were used by your company.</t>
  </si>
  <si>
    <t>File name for the provided loan contracts between the steel company and the GOC or SOCBs and any contracts, legal documents, and other relevant correspondence containing details on the debt for equity transaction.</t>
  </si>
  <si>
    <t>File name for the provided documentation relevant to the decision concerning each debt for equity transaction, including in particular all the documents detailing the rationale for the transaction and the underlying financial details, e.g. the relevant rate of return sought by the lender and/or shareholders, the projections of sales and earnings relating to the company operations prior to the to debt for equity conversion, etc.</t>
  </si>
  <si>
    <t>File name of the provided internal company documents relating to the debt-for-equity transactions, such as Board of Directors’ approval decisions and minutes, Board of Supervisors' approval decisions and minutes, Shareholders' meetings approval decisions and minutes etc.</t>
  </si>
  <si>
    <t>File name for the provided documentation relevant to the decision as to the source of funds to finance your operations, e.g., debt vs. equity financing and private vs. government sources.</t>
  </si>
  <si>
    <t>Explain in detail how was the amount of equity to be issued in exchange for debt determined and the per share price to be paid. If the shares involved in the swap were publicly traded, please provide the relevant prices at the moment of the transaction.</t>
  </si>
  <si>
    <t>Explain the expected commercial rate of return on equity sought by the government and its calculation and provide any study and analysis carried out by independent parties on this issue.</t>
  </si>
  <si>
    <t>Question 15</t>
  </si>
  <si>
    <t>Equity investments made by private investors at the same time as this Government investment</t>
  </si>
  <si>
    <t>Date</t>
  </si>
  <si>
    <t xml:space="preserve">Number of shares  </t>
  </si>
  <si>
    <t>Amount paid per share for each purchase</t>
  </si>
  <si>
    <t>Describe the rights and preferences of the equity interests received or held by the Government</t>
  </si>
  <si>
    <t>Question 16: List any attempts to obtain private equity that were not finalised</t>
  </si>
  <si>
    <t>Attempt 1</t>
  </si>
  <si>
    <t>Attempt 2</t>
  </si>
  <si>
    <t>Date of attempt</t>
  </si>
  <si>
    <t>Amount of attempt</t>
  </si>
  <si>
    <t>Private equity partner involved</t>
  </si>
  <si>
    <t>Reason not achieved</t>
  </si>
  <si>
    <t>Question 18</t>
  </si>
  <si>
    <t>Relevant Financial year 1</t>
  </si>
  <si>
    <t>Relevant Financial year 2</t>
  </si>
  <si>
    <t>Current ratio</t>
  </si>
  <si>
    <t>Quick ratio</t>
  </si>
  <si>
    <t>Gross Profit</t>
  </si>
  <si>
    <t>Operating profits</t>
  </si>
  <si>
    <t>Net Profits</t>
  </si>
  <si>
    <t>Return on Equity</t>
  </si>
  <si>
    <t>Debt-to-equity</t>
  </si>
  <si>
    <t>Debt-to-assets</t>
  </si>
  <si>
    <t>Interest/debt coverage</t>
  </si>
  <si>
    <t>Cash flow to debt</t>
  </si>
  <si>
    <t>Dividends</t>
  </si>
  <si>
    <t>Government dividends (Question 4)</t>
  </si>
  <si>
    <t>The description of the dividend transactions,</t>
  </si>
  <si>
    <t>The date of the dividend transactions</t>
  </si>
  <si>
    <t>The a description of the various categories of shares involved (e.g. common shares, preference shares, special classes of shares etc.)</t>
  </si>
  <si>
    <t>The specific rights attached to the shares,</t>
  </si>
  <si>
    <t>The amount distributed as dividends per each category of share,</t>
  </si>
  <si>
    <t>The per-share dividend paid out for each category of share,</t>
  </si>
  <si>
    <t>The number and class of shares held by the government,</t>
  </si>
  <si>
    <t>The percentage of profits distributed per each class of share to the GOC, and</t>
  </si>
  <si>
    <t>Any taxes paid or payable on these dividend distributions.</t>
  </si>
  <si>
    <t>File names of attached shareholder meeting resolutions</t>
  </si>
  <si>
    <t>Private shareholder dividends (Question 6)</t>
  </si>
  <si>
    <t>The amounts distributed as dividends,</t>
  </si>
  <si>
    <t>The number of shares held by private investors,</t>
  </si>
  <si>
    <t>A description of the shares and of their attached rights (e.g. common shares, preferred shares) giving rise to the dividend distributions,</t>
  </si>
  <si>
    <t>The percentage of profits distributed per each class of share to the private investors, and</t>
  </si>
  <si>
    <t>The dividend per share distributed per each class of share.</t>
  </si>
  <si>
    <t>What was the amount of profits available for dividend distribution by your company?</t>
  </si>
  <si>
    <t>What was the amount of retained earnings since the year 2012 available for distribution to shareholders of the different classes of shares?</t>
  </si>
  <si>
    <t>(Specify year)</t>
  </si>
  <si>
    <t>What was the eligibility criteria your business had to meet in order to receive benefits under the program?</t>
  </si>
  <si>
    <r>
      <t xml:space="preserve">Type of Benefit received </t>
    </r>
    <r>
      <rPr>
        <sz val="9"/>
        <rFont val="Arial"/>
        <family val="2"/>
      </rPr>
      <t>(Tariff exemption, Tariff refund, VAT exemption, VAT refund)</t>
    </r>
  </si>
  <si>
    <t>QUESTION 11</t>
  </si>
  <si>
    <t>Description of imported product</t>
  </si>
  <si>
    <t>Country of origin</t>
  </si>
  <si>
    <t>Quantity of imported product</t>
  </si>
  <si>
    <t>Terms of purchase (e.g. FOB, CIF)</t>
  </si>
  <si>
    <t>Value for duty of imported product</t>
  </si>
  <si>
    <t>Regular rate of taxes and duties</t>
  </si>
  <si>
    <t>Concessionary rate of taxes and/or duties</t>
  </si>
  <si>
    <t>Amount of duties and/or taxes normally applicable</t>
  </si>
  <si>
    <t>Amount of duties and taxes paid</t>
  </si>
  <si>
    <t>Amount of duties and taxes exempt</t>
  </si>
  <si>
    <t>Date of importation</t>
  </si>
  <si>
    <t>Tariff classification number</t>
  </si>
  <si>
    <t>Customs entry number</t>
  </si>
  <si>
    <t>Application fee</t>
  </si>
  <si>
    <t xml:space="preserve">Program number </t>
  </si>
  <si>
    <t>Name of product receiving VAT refund used for production during the investigation period</t>
  </si>
  <si>
    <t>Type of input</t>
  </si>
  <si>
    <t>Cost of input</t>
  </si>
  <si>
    <t>Quantity of input</t>
  </si>
  <si>
    <t>Amount of VAT refunded</t>
  </si>
  <si>
    <t>QUESTION 10 - VAT Refund</t>
  </si>
  <si>
    <t>Outer diameter (mm)</t>
  </si>
  <si>
    <t>Wall thickness (mm)</t>
  </si>
  <si>
    <t>Length (mm)</t>
  </si>
  <si>
    <r>
      <t>Actual Quantity</t>
    </r>
    <r>
      <rPr>
        <b/>
        <sz val="10"/>
        <color rgb="FFFF0000"/>
        <rFont val="Arial"/>
        <family val="2"/>
      </rPr>
      <t xml:space="preserve"> [specify unit e.g. KG, MT]</t>
    </r>
  </si>
  <si>
    <t>Pieces</t>
  </si>
  <si>
    <r>
      <t>Nominal Quantity</t>
    </r>
    <r>
      <rPr>
        <b/>
        <sz val="10"/>
        <color rgb="FFFF0000"/>
        <rFont val="Arial"/>
        <family val="2"/>
      </rPr>
      <t xml:space="preserve"> [specify unit e.g. KG, MT]</t>
    </r>
  </si>
  <si>
    <r>
      <t xml:space="preserve">MCC Category 2
</t>
    </r>
    <r>
      <rPr>
        <b/>
        <sz val="10"/>
        <color theme="1"/>
        <rFont val="Arial"/>
        <family val="2"/>
      </rPr>
      <t>Temper</t>
    </r>
  </si>
  <si>
    <r>
      <t xml:space="preserve">MCC Category 3
</t>
    </r>
    <r>
      <rPr>
        <b/>
        <sz val="10"/>
        <color theme="1"/>
        <rFont val="Arial"/>
        <family val="2"/>
      </rPr>
      <t>Lagging</t>
    </r>
  </si>
  <si>
    <r>
      <t xml:space="preserve">MCC Category 4
</t>
    </r>
    <r>
      <rPr>
        <b/>
        <sz val="10"/>
        <color theme="1"/>
        <rFont val="Arial"/>
        <family val="2"/>
      </rPr>
      <t>Capping</t>
    </r>
  </si>
  <si>
    <r>
      <t xml:space="preserve">MCC Category 5
</t>
    </r>
    <r>
      <rPr>
        <b/>
        <sz val="10"/>
        <color theme="1"/>
        <rFont val="Arial"/>
        <family val="2"/>
      </rPr>
      <t>Form</t>
    </r>
  </si>
  <si>
    <r>
      <t xml:space="preserve">MCC Category 6
</t>
    </r>
    <r>
      <rPr>
        <b/>
        <sz val="10"/>
        <color theme="1"/>
        <rFont val="Arial"/>
        <family val="2"/>
      </rPr>
      <t>Finned or internally grooved</t>
    </r>
  </si>
  <si>
    <t>Specification / Standard</t>
  </si>
  <si>
    <t>Specification/ Standard</t>
  </si>
  <si>
    <r>
      <t xml:space="preserve">MCC Category 6
</t>
    </r>
    <r>
      <rPr>
        <b/>
        <sz val="9"/>
        <color theme="1"/>
        <rFont val="Arial"/>
        <family val="2"/>
      </rPr>
      <t>Finned or internally grooved</t>
    </r>
  </si>
  <si>
    <t>Specify the relevant standard that the goods were manufactured to</t>
  </si>
  <si>
    <t xml:space="preserve">The amount of ocean freight expressed per unit.  Ocean Freight [17]/Quantity [10]. Please use the formula provided. </t>
  </si>
  <si>
    <r>
      <t xml:space="preserve">MCC Category 1
</t>
    </r>
    <r>
      <rPr>
        <b/>
        <sz val="10"/>
        <color theme="1"/>
        <rFont val="Arial"/>
        <family val="2"/>
      </rPr>
      <t>Standard</t>
    </r>
  </si>
  <si>
    <t>Specify the relevant standard that the goods were manufactured to (e.g. AS1432, AS/NZ1571, AS1572)</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</si>
</sst>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_-[$$-C09]* #,##0.00_-;\-[$$-C09]* #,##0.00_-;_-[$$-C09]* &quot;-&quot;??_-;_-@_-"/>
    <numFmt numFmtId="170" formatCode="yyyy/mm/dd"/>
    <numFmt numFmtId="171" formatCode="#,##0_ "/>
  </numFmts>
  <fonts count="26">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b/>
      <sz val="8"/>
      <name val="Arial"/>
      <family val="2"/>
    </font>
    <font>
      <b/>
      <sz val="11"/>
      <color theme="1"/>
      <name val="Calibri"/>
      <family val="2"/>
      <scheme val="minor"/>
    </font>
    <font>
      <i/>
      <sz val="10"/>
      <name val="Times New Roman"/>
      <family val="1"/>
    </font>
    <font>
      <sz val="12"/>
      <name val="Arial"/>
      <family val="2"/>
    </font>
    <font>
      <sz val="12"/>
      <name val="宋体"/>
      <charset val="134"/>
    </font>
    <font>
      <b/>
      <sz val="9"/>
      <name val="Arial"/>
      <family val="2"/>
    </font>
    <font>
      <sz val="9"/>
      <name val="Arial"/>
      <family val="2"/>
    </font>
    <font>
      <sz val="11"/>
      <color indexed="8"/>
      <name val="Calibri"/>
      <family val="2"/>
    </font>
    <font>
      <b/>
      <sz val="9"/>
      <color theme="1"/>
      <name val="Arial"/>
      <family val="2"/>
    </font>
    <font>
      <sz val="10"/>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s>
  <cellStyleXfs count="17">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xf numFmtId="169" fontId="1" fillId="0" borderId="0"/>
    <xf numFmtId="0" fontId="20" fillId="0" borderId="0">
      <alignment vertical="center"/>
    </xf>
    <xf numFmtId="0" fontId="20" fillId="0" borderId="0">
      <alignment vertical="center"/>
    </xf>
    <xf numFmtId="0" fontId="23" fillId="0" borderId="0" applyFont="0" applyFill="0" applyBorder="0" applyAlignment="0" applyProtection="0">
      <alignment vertical="center"/>
    </xf>
    <xf numFmtId="0" fontId="6" fillId="0" borderId="0"/>
  </cellStyleXfs>
  <cellXfs count="284">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10" fillId="0" borderId="0" xfId="3" applyFont="1"/>
    <xf numFmtId="0" fontId="9" fillId="0" borderId="0" xfId="3"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3" applyFont="1" applyFill="1" applyBorder="1" applyAlignment="1">
      <alignment vertical="top"/>
    </xf>
    <xf numFmtId="0" fontId="9" fillId="0" borderId="5" xfId="3" quotePrefix="1" applyFont="1" applyFill="1" applyBorder="1" applyAlignment="1">
      <alignment vertical="top"/>
    </xf>
    <xf numFmtId="0" fontId="9" fillId="0" borderId="5" xfId="3" quotePrefix="1" applyFill="1" applyBorder="1" applyAlignment="1">
      <alignment vertical="top"/>
    </xf>
    <xf numFmtId="0" fontId="9" fillId="0" borderId="6" xfId="3" quotePrefix="1" applyFill="1" applyBorder="1" applyAlignment="1">
      <alignment vertical="top"/>
    </xf>
    <xf numFmtId="43" fontId="12" fillId="0" borderId="14" xfId="1" applyFont="1" applyFill="1" applyBorder="1" applyAlignment="1">
      <alignment vertical="top"/>
    </xf>
    <xf numFmtId="43" fontId="9" fillId="0" borderId="18" xfId="1" applyFont="1" applyFill="1" applyBorder="1" applyAlignment="1">
      <alignment vertical="top"/>
    </xf>
    <xf numFmtId="0" fontId="9" fillId="0" borderId="4" xfId="3" applyFill="1" applyBorder="1" applyAlignment="1">
      <alignment vertical="top"/>
    </xf>
    <xf numFmtId="0" fontId="9" fillId="0" borderId="5" xfId="3" applyFill="1" applyBorder="1" applyAlignment="1">
      <alignment vertical="top"/>
    </xf>
    <xf numFmtId="0" fontId="9" fillId="0" borderId="6" xfId="3" applyFill="1" applyBorder="1" applyAlignment="1">
      <alignment vertical="top"/>
    </xf>
    <xf numFmtId="0" fontId="9" fillId="0" borderId="7" xfId="3" applyFont="1" applyFill="1" applyBorder="1" applyAlignment="1">
      <alignment vertical="top"/>
    </xf>
    <xf numFmtId="0" fontId="9" fillId="0" borderId="7" xfId="3" applyFill="1" applyBorder="1" applyAlignment="1">
      <alignment vertical="top"/>
    </xf>
    <xf numFmtId="0" fontId="9" fillId="0" borderId="6" xfId="3" quotePrefix="1" applyFont="1" applyFill="1" applyBorder="1" applyAlignment="1">
      <alignment vertical="top"/>
    </xf>
    <xf numFmtId="0" fontId="9" fillId="0" borderId="19" xfId="3"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3" applyFill="1" applyBorder="1" applyAlignment="1">
      <alignment vertical="top"/>
    </xf>
    <xf numFmtId="0" fontId="9" fillId="0" borderId="9" xfId="3" applyFill="1" applyBorder="1" applyAlignment="1">
      <alignment vertical="top"/>
    </xf>
    <xf numFmtId="0" fontId="9" fillId="0" borderId="20" xfId="3"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3" applyFill="1" applyBorder="1" applyAlignment="1">
      <alignment vertical="top"/>
    </xf>
    <xf numFmtId="0" fontId="10" fillId="0" borderId="23" xfId="3" applyFont="1" applyFill="1" applyBorder="1"/>
    <xf numFmtId="0" fontId="10" fillId="0" borderId="3" xfId="3" applyFont="1" applyFill="1" applyBorder="1"/>
    <xf numFmtId="0" fontId="10" fillId="0" borderId="11" xfId="3"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0" borderId="13" xfId="1" applyFont="1" applyFill="1" applyBorder="1" applyAlignment="1">
      <alignment vertical="top"/>
    </xf>
    <xf numFmtId="43" fontId="9" fillId="0" borderId="12" xfId="1" applyFont="1" applyFill="1" applyBorder="1" applyAlignment="1">
      <alignment vertical="top"/>
    </xf>
    <xf numFmtId="43" fontId="9" fillId="0" borderId="16" xfId="1" applyFont="1" applyFill="1" applyBorder="1" applyAlignment="1">
      <alignment vertical="top"/>
    </xf>
    <xf numFmtId="43" fontId="9" fillId="4" borderId="21" xfId="1" applyFont="1" applyFill="1" applyBorder="1" applyAlignment="1">
      <alignment vertical="top"/>
    </xf>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3" fillId="0" borderId="0" xfId="0" applyFont="1"/>
    <xf numFmtId="0" fontId="2" fillId="0" borderId="0" xfId="3" applyFont="1" applyAlignment="1">
      <alignment horizontal="right"/>
    </xf>
    <xf numFmtId="0" fontId="9" fillId="0" borderId="0" xfId="3" applyFill="1"/>
    <xf numFmtId="0" fontId="2" fillId="0" borderId="0" xfId="0" applyFont="1" applyBorder="1" applyAlignment="1">
      <alignment horizontal="center"/>
    </xf>
    <xf numFmtId="0" fontId="9" fillId="0" borderId="8" xfId="3" applyFill="1" applyBorder="1" applyAlignment="1">
      <alignment vertical="top"/>
    </xf>
    <xf numFmtId="43" fontId="9" fillId="0" borderId="4" xfId="1" applyFont="1" applyFill="1" applyBorder="1" applyAlignment="1">
      <alignment vertical="top"/>
    </xf>
    <xf numFmtId="43" fontId="12" fillId="2" borderId="5" xfId="1" applyFont="1" applyFill="1" applyBorder="1" applyAlignment="1">
      <alignment vertical="top"/>
    </xf>
    <xf numFmtId="43" fontId="12" fillId="2" borderId="6" xfId="1" applyFont="1" applyFill="1" applyBorder="1" applyAlignment="1">
      <alignment vertical="top"/>
    </xf>
    <xf numFmtId="43" fontId="9" fillId="2" borderId="5" xfId="1" applyFont="1" applyFill="1" applyBorder="1" applyAlignment="1">
      <alignment vertical="top"/>
    </xf>
    <xf numFmtId="43" fontId="9" fillId="4" borderId="24" xfId="1" applyFont="1" applyFill="1" applyBorder="1" applyAlignment="1">
      <alignment vertical="top"/>
    </xf>
    <xf numFmtId="0" fontId="9" fillId="0" borderId="24" xfId="3" applyFont="1" applyFill="1" applyBorder="1" applyAlignment="1">
      <alignment vertical="top"/>
    </xf>
    <xf numFmtId="0" fontId="9" fillId="0" borderId="25" xfId="3" applyFont="1" applyFill="1" applyBorder="1" applyAlignment="1">
      <alignment vertical="top"/>
    </xf>
    <xf numFmtId="0" fontId="9" fillId="0" borderId="18" xfId="3" quotePrefix="1" applyFont="1" applyFill="1" applyBorder="1" applyAlignment="1">
      <alignment vertical="top"/>
    </xf>
    <xf numFmtId="43" fontId="9" fillId="0" borderId="26" xfId="1" applyFont="1" applyFill="1" applyBorder="1" applyAlignment="1">
      <alignment vertical="top"/>
    </xf>
    <xf numFmtId="43" fontId="9" fillId="2" borderId="12" xfId="1" applyFont="1" applyFill="1" applyBorder="1" applyAlignment="1">
      <alignment vertical="top"/>
    </xf>
    <xf numFmtId="43" fontId="9" fillId="2" borderId="27" xfId="1" applyFont="1" applyFill="1" applyBorder="1" applyAlignment="1">
      <alignment vertical="top"/>
    </xf>
    <xf numFmtId="43" fontId="9" fillId="2" borderId="13" xfId="1" applyFont="1" applyFill="1" applyBorder="1" applyAlignment="1">
      <alignment vertical="top"/>
    </xf>
    <xf numFmtId="43" fontId="9" fillId="0" borderId="0" xfId="1" applyFont="1" applyFill="1" applyBorder="1" applyAlignment="1">
      <alignment vertical="top"/>
    </xf>
    <xf numFmtId="43" fontId="9" fillId="2" borderId="15" xfId="1" applyFont="1" applyFill="1" applyBorder="1" applyAlignment="1">
      <alignment vertical="top"/>
    </xf>
    <xf numFmtId="0" fontId="10" fillId="0" borderId="21" xfId="3" applyFont="1" applyFill="1" applyBorder="1"/>
    <xf numFmtId="43" fontId="9" fillId="4" borderId="28" xfId="1" applyFont="1" applyFill="1" applyBorder="1" applyAlignment="1">
      <alignment vertical="top"/>
    </xf>
    <xf numFmtId="0" fontId="9" fillId="0" borderId="29" xfId="3" applyFill="1" applyBorder="1" applyAlignment="1">
      <alignment vertical="top"/>
    </xf>
    <xf numFmtId="0" fontId="9" fillId="0" borderId="6" xfId="3" quotePrefix="1" applyBorder="1"/>
    <xf numFmtId="43" fontId="9" fillId="0" borderId="30" xfId="1" applyFont="1" applyFill="1" applyBorder="1" applyAlignment="1">
      <alignment vertical="top"/>
    </xf>
    <xf numFmtId="0" fontId="9" fillId="0" borderId="31" xfId="3" quotePrefix="1" applyFont="1" applyFill="1" applyBorder="1" applyAlignment="1">
      <alignment vertical="top"/>
    </xf>
    <xf numFmtId="0" fontId="9" fillId="0" borderId="17" xfId="3" quotePrefix="1" applyFill="1" applyBorder="1" applyAlignment="1">
      <alignment vertical="top"/>
    </xf>
    <xf numFmtId="0" fontId="9" fillId="0" borderId="17" xfId="3" quotePrefix="1" applyFont="1" applyFill="1" applyBorder="1" applyAlignment="1">
      <alignment vertical="top"/>
    </xf>
    <xf numFmtId="0" fontId="14" fillId="0" borderId="0" xfId="0" applyFont="1" applyFill="1" applyAlignment="1">
      <alignment horizontal="center" vertical="top" wrapText="1"/>
    </xf>
    <xf numFmtId="0" fontId="6" fillId="0" borderId="0" xfId="0" applyFont="1" applyAlignment="1">
      <alignment horizontal="right" vertical="top" wrapText="1"/>
    </xf>
    <xf numFmtId="0" fontId="9" fillId="0" borderId="0" xfId="3" applyBorder="1"/>
    <xf numFmtId="0" fontId="6" fillId="0" borderId="0" xfId="3" applyFont="1" applyBorder="1"/>
    <xf numFmtId="0" fontId="0" fillId="0" borderId="0" xfId="0"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5" fillId="0" borderId="0" xfId="3" applyFont="1" applyBorder="1" applyAlignment="1">
      <alignment vertical="top" wrapText="1"/>
    </xf>
    <xf numFmtId="0" fontId="15" fillId="0" borderId="0" xfId="3" applyFont="1" applyFill="1" applyBorder="1" applyAlignment="1">
      <alignment vertical="top" wrapText="1"/>
    </xf>
    <xf numFmtId="0" fontId="3" fillId="0" borderId="0" xfId="8" applyFont="1" applyAlignment="1">
      <alignment horizontal="left"/>
    </xf>
    <xf numFmtId="0" fontId="1" fillId="0" borderId="0" xfId="8"/>
    <xf numFmtId="0" fontId="5" fillId="0" borderId="0" xfId="8" applyFont="1" applyAlignment="1">
      <alignment horizontal="left"/>
    </xf>
    <xf numFmtId="0" fontId="6" fillId="0" borderId="0" xfId="9" applyFont="1" applyFill="1" applyBorder="1" applyAlignment="1">
      <alignment horizontal="center" vertical="top" wrapText="1"/>
    </xf>
    <xf numFmtId="0" fontId="6" fillId="0" borderId="20" xfId="9" applyFont="1" applyFill="1" applyBorder="1" applyAlignment="1">
      <alignment horizontal="center"/>
    </xf>
    <xf numFmtId="0" fontId="2" fillId="0" borderId="27" xfId="9" applyFont="1" applyFill="1" applyBorder="1" applyAlignment="1">
      <alignment horizontal="center"/>
    </xf>
    <xf numFmtId="0" fontId="2" fillId="0" borderId="32" xfId="9" applyFont="1" applyFill="1" applyBorder="1" applyAlignment="1">
      <alignment horizontal="center"/>
    </xf>
    <xf numFmtId="0" fontId="6" fillId="0" borderId="24" xfId="9" applyFont="1" applyFill="1" applyBorder="1" applyAlignment="1">
      <alignment horizontal="center"/>
    </xf>
    <xf numFmtId="0" fontId="2" fillId="0" borderId="28" xfId="9" applyFont="1" applyFill="1" applyBorder="1" applyAlignment="1">
      <alignment horizontal="center"/>
    </xf>
    <xf numFmtId="0" fontId="2" fillId="0" borderId="33" xfId="9" applyFont="1" applyFill="1" applyBorder="1" applyAlignment="1">
      <alignment horizontal="center"/>
    </xf>
    <xf numFmtId="0" fontId="2" fillId="0" borderId="34" xfId="9" applyFont="1" applyFill="1" applyBorder="1" applyAlignment="1">
      <alignment horizontal="center"/>
    </xf>
    <xf numFmtId="0" fontId="6" fillId="0" borderId="21" xfId="9" applyFont="1" applyFill="1" applyBorder="1" applyAlignment="1">
      <alignment vertical="top" wrapText="1"/>
    </xf>
    <xf numFmtId="167" fontId="7" fillId="0" borderId="17" xfId="9" applyNumberFormat="1" applyFont="1" applyFill="1" applyBorder="1"/>
    <xf numFmtId="167" fontId="7" fillId="0" borderId="14" xfId="9" applyNumberFormat="1" applyFont="1" applyFill="1" applyBorder="1"/>
    <xf numFmtId="167" fontId="7" fillId="0" borderId="10" xfId="9" applyNumberFormat="1" applyFont="1" applyFill="1" applyBorder="1"/>
    <xf numFmtId="167" fontId="18" fillId="0" borderId="0" xfId="9" applyNumberFormat="1" applyFont="1" applyFill="1" applyBorder="1"/>
    <xf numFmtId="0" fontId="6" fillId="0" borderId="24" xfId="9" applyFont="1" applyFill="1" applyBorder="1" applyAlignment="1">
      <alignment vertical="top" wrapText="1"/>
    </xf>
    <xf numFmtId="167" fontId="6" fillId="0" borderId="24" xfId="9" applyNumberFormat="1" applyFont="1" applyFill="1" applyBorder="1"/>
    <xf numFmtId="167" fontId="6" fillId="0" borderId="0" xfId="9" applyNumberFormat="1" applyFont="1" applyFill="1" applyBorder="1"/>
    <xf numFmtId="167" fontId="6" fillId="0" borderId="20"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2" xfId="9" applyNumberFormat="1" applyFont="1" applyFill="1" applyBorder="1"/>
    <xf numFmtId="167" fontId="6" fillId="0" borderId="12" xfId="9" applyNumberFormat="1" applyFont="1" applyFill="1" applyBorder="1"/>
    <xf numFmtId="0" fontId="6" fillId="0" borderId="24" xfId="9" applyFont="1" applyFill="1" applyBorder="1" applyAlignment="1">
      <alignment vertical="center" wrapText="1"/>
    </xf>
    <xf numFmtId="167" fontId="6" fillId="0" borderId="24" xfId="9" applyNumberFormat="1" applyFont="1" applyFill="1" applyBorder="1" applyAlignment="1">
      <alignment horizontal="center"/>
    </xf>
    <xf numFmtId="167" fontId="6" fillId="0" borderId="20" xfId="9" applyNumberFormat="1" applyFont="1" applyFill="1" applyBorder="1" applyAlignment="1">
      <alignment horizontal="center"/>
    </xf>
    <xf numFmtId="0" fontId="6" fillId="0" borderId="28" xfId="9" applyFont="1" applyFill="1" applyBorder="1" applyAlignment="1">
      <alignment vertical="top" wrapText="1"/>
    </xf>
    <xf numFmtId="167" fontId="6" fillId="0" borderId="28" xfId="9" applyNumberFormat="1" applyFont="1" applyFill="1" applyBorder="1"/>
    <xf numFmtId="43" fontId="6" fillId="0" borderId="33" xfId="9" applyNumberFormat="1" applyFont="1" applyFill="1" applyBorder="1"/>
    <xf numFmtId="167" fontId="6" fillId="0" borderId="28" xfId="9" applyNumberFormat="1" applyFont="1" applyFill="1" applyBorder="1" applyAlignment="1">
      <alignment horizontal="center"/>
    </xf>
    <xf numFmtId="168" fontId="6" fillId="0" borderId="34" xfId="10" applyNumberFormat="1" applyFont="1" applyFill="1" applyBorder="1" applyAlignment="1">
      <alignment horizontal="center"/>
    </xf>
    <xf numFmtId="0" fontId="3" fillId="0" borderId="0" xfId="9" applyFont="1" applyFill="1" applyAlignment="1">
      <alignment horizontal="left"/>
    </xf>
    <xf numFmtId="0" fontId="4" fillId="0" borderId="0" xfId="9" applyFont="1"/>
    <xf numFmtId="0" fontId="6" fillId="0" borderId="0" xfId="9"/>
    <xf numFmtId="0" fontId="4" fillId="0" borderId="0" xfId="9" applyFont="1" applyAlignment="1">
      <alignment horizontal="left"/>
    </xf>
    <xf numFmtId="4" fontId="4" fillId="0" borderId="0" xfId="9" applyNumberFormat="1" applyFont="1" applyAlignment="1">
      <alignment horizontal="center"/>
    </xf>
    <xf numFmtId="0" fontId="5" fillId="0" borderId="0" xfId="9" applyFont="1" applyAlignment="1">
      <alignment horizontal="left"/>
    </xf>
    <xf numFmtId="0" fontId="6" fillId="0" borderId="0" xfId="9" applyFont="1" applyAlignment="1">
      <alignment horizontal="left"/>
    </xf>
    <xf numFmtId="0" fontId="6" fillId="0" borderId="0" xfId="9" applyFont="1"/>
    <xf numFmtId="0" fontId="2" fillId="0" borderId="0" xfId="9" applyFont="1" applyBorder="1" applyAlignment="1">
      <alignment horizontal="center" vertical="top" wrapText="1"/>
    </xf>
    <xf numFmtId="0" fontId="15" fillId="0" borderId="0" xfId="9" applyFont="1" applyBorder="1" applyAlignment="1">
      <alignment horizontal="center" vertical="top" wrapText="1"/>
    </xf>
    <xf numFmtId="0" fontId="15" fillId="0" borderId="0" xfId="9" applyFont="1" applyFill="1" applyBorder="1" applyAlignment="1">
      <alignment horizontal="center" vertical="top" wrapText="1"/>
    </xf>
    <xf numFmtId="0" fontId="2" fillId="0" borderId="0" xfId="8" applyFont="1" applyBorder="1" applyAlignment="1">
      <alignment horizontal="center"/>
    </xf>
    <xf numFmtId="0" fontId="6" fillId="0" borderId="0" xfId="9" applyBorder="1"/>
    <xf numFmtId="0" fontId="6" fillId="0" borderId="0" xfId="9" applyFont="1" applyBorder="1"/>
    <xf numFmtId="0" fontId="1" fillId="0" borderId="0" xfId="8" applyBorder="1"/>
    <xf numFmtId="0" fontId="13" fillId="0" borderId="0" xfId="8" applyFont="1"/>
    <xf numFmtId="0" fontId="2" fillId="0" borderId="0" xfId="9" applyFont="1" applyAlignment="1">
      <alignment horizontal="right"/>
    </xf>
    <xf numFmtId="0" fontId="6" fillId="0" borderId="0" xfId="8" applyFont="1" applyAlignment="1">
      <alignment horizontal="right"/>
    </xf>
    <xf numFmtId="0" fontId="2" fillId="0" borderId="0" xfId="8" applyFont="1" applyAlignment="1">
      <alignment horizontal="right"/>
    </xf>
    <xf numFmtId="0" fontId="6" fillId="0" borderId="0" xfId="8" applyFont="1"/>
    <xf numFmtId="0" fontId="6" fillId="0" borderId="0" xfId="9" applyFill="1"/>
    <xf numFmtId="0" fontId="1" fillId="0" borderId="21" xfId="8" applyBorder="1" applyAlignment="1">
      <alignment horizontal="center" vertical="center" wrapText="1"/>
    </xf>
    <xf numFmtId="0" fontId="17" fillId="0" borderId="21" xfId="8" applyFont="1" applyBorder="1" applyAlignment="1">
      <alignment horizontal="center" vertical="center" wrapText="1"/>
    </xf>
    <xf numFmtId="0" fontId="2" fillId="0" borderId="0" xfId="8" applyFont="1" applyFill="1" applyAlignment="1">
      <alignment horizontal="right"/>
    </xf>
    <xf numFmtId="0" fontId="2" fillId="0" borderId="0" xfId="8" applyFont="1" applyFill="1" applyBorder="1" applyAlignment="1">
      <alignment horizontal="right" vertical="top"/>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19" fillId="0" borderId="1" xfId="8" applyNumberFormat="1" applyFont="1" applyBorder="1" applyAlignment="1">
      <alignment horizontal="left" vertical="top" wrapText="1" indent="3"/>
    </xf>
    <xf numFmtId="9" fontId="19" fillId="0" borderId="1" xfId="11" applyFont="1" applyBorder="1" applyAlignment="1">
      <alignment horizontal="left" vertical="top" wrapText="1" indent="3"/>
    </xf>
    <xf numFmtId="43" fontId="19" fillId="0" borderId="1" xfId="10" applyFont="1" applyBorder="1" applyAlignment="1">
      <alignment horizontal="left" vertical="top" wrapText="1" indent="3"/>
    </xf>
    <xf numFmtId="0" fontId="3" fillId="0" borderId="0" xfId="9" applyFont="1" applyAlignment="1">
      <alignment horizontal="left" vertical="top" wrapText="1"/>
    </xf>
    <xf numFmtId="0" fontId="4" fillId="0" borderId="0" xfId="9" applyFont="1" applyAlignment="1">
      <alignment vertical="top" wrapText="1"/>
    </xf>
    <xf numFmtId="0" fontId="6" fillId="0" borderId="0" xfId="9" applyAlignment="1">
      <alignment vertical="top" wrapText="1"/>
    </xf>
    <xf numFmtId="0" fontId="4" fillId="0" borderId="0" xfId="9" applyFont="1" applyAlignment="1">
      <alignment horizontal="left" vertical="top" wrapText="1"/>
    </xf>
    <xf numFmtId="4" fontId="4" fillId="0" borderId="0" xfId="9" applyNumberFormat="1" applyFont="1" applyAlignment="1">
      <alignment horizontal="center" vertical="top" wrapText="1"/>
    </xf>
    <xf numFmtId="0" fontId="5" fillId="0" borderId="0" xfId="9" applyFont="1" applyAlignment="1">
      <alignment horizontal="left" vertical="top" wrapText="1"/>
    </xf>
    <xf numFmtId="0" fontId="6" fillId="0" borderId="0" xfId="9" applyFont="1" applyBorder="1" applyAlignment="1">
      <alignment vertical="top" wrapText="1"/>
    </xf>
    <xf numFmtId="0" fontId="6" fillId="5" borderId="1" xfId="9" applyFill="1" applyBorder="1" applyAlignment="1">
      <alignment vertical="top" wrapText="1"/>
    </xf>
    <xf numFmtId="0" fontId="2" fillId="5" borderId="1" xfId="9" applyFont="1" applyFill="1" applyBorder="1" applyAlignment="1">
      <alignment vertical="top" wrapText="1"/>
    </xf>
    <xf numFmtId="0" fontId="13" fillId="5" borderId="1" xfId="9" applyFont="1" applyFill="1" applyBorder="1" applyAlignment="1">
      <alignment vertical="top" wrapText="1"/>
    </xf>
    <xf numFmtId="0" fontId="6" fillId="0" borderId="0" xfId="9" applyFont="1" applyAlignment="1">
      <alignment vertical="top" wrapText="1"/>
    </xf>
    <xf numFmtId="0" fontId="6" fillId="0" borderId="1" xfId="9" applyFont="1" applyBorder="1" applyAlignment="1">
      <alignment horizontal="left" vertical="top" wrapText="1"/>
    </xf>
    <xf numFmtId="0" fontId="6" fillId="0" borderId="1" xfId="9" applyBorder="1" applyAlignment="1">
      <alignment vertical="top" wrapText="1"/>
    </xf>
    <xf numFmtId="0" fontId="6" fillId="0" borderId="1" xfId="9" applyFont="1" applyFill="1" applyBorder="1" applyAlignment="1">
      <alignment horizontal="left" vertical="top" wrapText="1"/>
    </xf>
    <xf numFmtId="0" fontId="6" fillId="0" borderId="1" xfId="9" applyFill="1" applyBorder="1" applyAlignment="1">
      <alignment vertical="top" wrapText="1"/>
    </xf>
    <xf numFmtId="0" fontId="6" fillId="0" borderId="1" xfId="9" applyFont="1" applyBorder="1" applyAlignment="1">
      <alignment vertical="top" wrapText="1"/>
    </xf>
    <xf numFmtId="0" fontId="6" fillId="0" borderId="35" xfId="9" applyFont="1" applyFill="1" applyBorder="1" applyAlignment="1">
      <alignment horizontal="left" vertical="top" wrapText="1"/>
    </xf>
    <xf numFmtId="0" fontId="13" fillId="0" borderId="1" xfId="9" applyFont="1" applyBorder="1" applyAlignment="1">
      <alignment horizontal="left" vertical="top" wrapText="1"/>
    </xf>
    <xf numFmtId="0" fontId="6" fillId="0" borderId="0" xfId="9" applyBorder="1" applyAlignment="1">
      <alignment vertical="top" wrapText="1"/>
    </xf>
    <xf numFmtId="0" fontId="6" fillId="5" borderId="1" xfId="9" applyFont="1" applyFill="1" applyBorder="1" applyAlignment="1">
      <alignment vertical="top" wrapText="1"/>
    </xf>
    <xf numFmtId="169" fontId="5" fillId="0" borderId="0" xfId="12" applyFont="1" applyFill="1" applyAlignment="1">
      <alignment horizontal="left" vertical="center"/>
    </xf>
    <xf numFmtId="0" fontId="21" fillId="0" borderId="36" xfId="13" applyFont="1" applyFill="1" applyBorder="1" applyAlignment="1">
      <alignment horizontal="center" vertical="center" wrapText="1" shrinkToFit="1"/>
    </xf>
    <xf numFmtId="0" fontId="21" fillId="0" borderId="37" xfId="13" applyFont="1" applyFill="1" applyBorder="1" applyAlignment="1">
      <alignment horizontal="center" vertical="center" wrapText="1" shrinkToFit="1"/>
    </xf>
    <xf numFmtId="0" fontId="17" fillId="0" borderId="1" xfId="8" applyFont="1" applyBorder="1" applyAlignment="1">
      <alignment wrapText="1"/>
    </xf>
    <xf numFmtId="170" fontId="22" fillId="0" borderId="38" xfId="14" applyNumberFormat="1" applyFont="1" applyBorder="1" applyAlignment="1">
      <alignment horizontal="center" vertical="center"/>
    </xf>
    <xf numFmtId="0" fontId="22" fillId="0" borderId="1" xfId="14" applyFont="1" applyBorder="1" applyAlignment="1">
      <alignment vertical="center" wrapText="1"/>
    </xf>
    <xf numFmtId="168" fontId="22" fillId="0" borderId="1" xfId="15" applyNumberFormat="1" applyFont="1" applyFill="1" applyBorder="1" applyAlignment="1">
      <alignment horizontal="center" vertical="center" shrinkToFit="1"/>
    </xf>
    <xf numFmtId="9" fontId="22" fillId="0" borderId="1" xfId="14" applyNumberFormat="1" applyFont="1" applyBorder="1" applyAlignment="1">
      <alignment horizontal="center" vertical="center"/>
    </xf>
    <xf numFmtId="171" fontId="22" fillId="0" borderId="1" xfId="13" applyNumberFormat="1" applyFont="1" applyFill="1" applyBorder="1" applyAlignment="1">
      <alignment horizontal="center" vertical="center" shrinkToFit="1"/>
    </xf>
    <xf numFmtId="0" fontId="1" fillId="0" borderId="1" xfId="8" applyBorder="1"/>
    <xf numFmtId="0" fontId="22" fillId="0" borderId="1" xfId="14" applyFont="1" applyBorder="1" applyAlignment="1">
      <alignment vertical="center"/>
    </xf>
    <xf numFmtId="0" fontId="3" fillId="0" borderId="0" xfId="9" applyFont="1" applyAlignment="1">
      <alignment wrapText="1"/>
    </xf>
    <xf numFmtId="0" fontId="4" fillId="0" borderId="0" xfId="9" applyFont="1" applyAlignment="1">
      <alignment wrapText="1"/>
    </xf>
    <xf numFmtId="0" fontId="5" fillId="0" borderId="0" xfId="9" applyFont="1" applyAlignment="1">
      <alignment wrapText="1"/>
    </xf>
    <xf numFmtId="0" fontId="13" fillId="0" borderId="0" xfId="9" applyFont="1" applyBorder="1" applyAlignment="1">
      <alignment vertical="top" wrapText="1"/>
    </xf>
    <xf numFmtId="0" fontId="6" fillId="0" borderId="0" xfId="9" applyBorder="1" applyAlignment="1">
      <alignment vertical="top"/>
    </xf>
    <xf numFmtId="0" fontId="6" fillId="0" borderId="0" xfId="9" applyAlignment="1">
      <alignment vertical="top"/>
    </xf>
    <xf numFmtId="0" fontId="6" fillId="5" borderId="1" xfId="9" applyFont="1" applyFill="1" applyBorder="1"/>
    <xf numFmtId="0" fontId="6" fillId="0" borderId="1" xfId="9" applyBorder="1"/>
    <xf numFmtId="0" fontId="6" fillId="0" borderId="0" xfId="9" applyFont="1" applyBorder="1" applyAlignment="1">
      <alignment horizontal="left" vertical="top" wrapText="1"/>
    </xf>
    <xf numFmtId="0" fontId="6" fillId="5" borderId="1" xfId="9" applyFont="1" applyFill="1" applyBorder="1" applyAlignment="1">
      <alignment horizontal="left" vertical="top" wrapText="1"/>
    </xf>
    <xf numFmtId="0" fontId="6" fillId="5" borderId="1" xfId="9" applyFill="1" applyBorder="1"/>
    <xf numFmtId="0" fontId="6" fillId="5" borderId="1" xfId="9" applyFont="1" applyFill="1" applyBorder="1" applyAlignment="1">
      <alignment wrapText="1"/>
    </xf>
    <xf numFmtId="0" fontId="6" fillId="0" borderId="0" xfId="9" applyFont="1" applyFill="1" applyBorder="1" applyAlignment="1">
      <alignment horizontal="left" vertical="top" wrapText="1"/>
    </xf>
    <xf numFmtId="0" fontId="6" fillId="0" borderId="1" xfId="9" applyFont="1" applyBorder="1"/>
    <xf numFmtId="0" fontId="3" fillId="0" borderId="0" xfId="9" applyFont="1" applyAlignment="1">
      <alignment horizontal="left" vertical="top"/>
    </xf>
    <xf numFmtId="0" fontId="4" fillId="0" borderId="0" xfId="9" applyFont="1" applyAlignment="1">
      <alignment horizontal="left" vertical="top"/>
    </xf>
    <xf numFmtId="0" fontId="5" fillId="0" borderId="0" xfId="9" applyFont="1" applyAlignment="1">
      <alignment horizontal="left" vertical="top"/>
    </xf>
    <xf numFmtId="0" fontId="6" fillId="0" borderId="1" xfId="9" applyFont="1" applyBorder="1" applyAlignment="1">
      <alignment wrapText="1"/>
    </xf>
    <xf numFmtId="0" fontId="6" fillId="0" borderId="0" xfId="9" applyFont="1" applyAlignment="1">
      <alignment wrapText="1"/>
    </xf>
    <xf numFmtId="0" fontId="6" fillId="0" borderId="0" xfId="9" applyAlignment="1">
      <alignment wrapText="1"/>
    </xf>
    <xf numFmtId="0" fontId="21" fillId="0" borderId="1" xfId="13" applyFont="1" applyFill="1" applyBorder="1" applyAlignment="1">
      <alignment horizontal="center" vertical="center" wrapText="1" shrinkToFit="1"/>
    </xf>
    <xf numFmtId="0" fontId="6" fillId="0" borderId="1" xfId="0" applyFont="1" applyBorder="1" applyAlignment="1">
      <alignment horizontal="left" vertical="top" wrapText="1"/>
    </xf>
    <xf numFmtId="170" fontId="22" fillId="0" borderId="0" xfId="14" applyNumberFormat="1" applyFont="1" applyBorder="1" applyAlignment="1">
      <alignment horizontal="center" vertical="center"/>
    </xf>
    <xf numFmtId="0" fontId="22" fillId="0" borderId="0" xfId="14" applyFont="1" applyBorder="1" applyAlignment="1">
      <alignment vertical="center" wrapText="1"/>
    </xf>
    <xf numFmtId="168" fontId="22" fillId="0" borderId="0" xfId="15" applyNumberFormat="1" applyFont="1" applyFill="1" applyBorder="1" applyAlignment="1">
      <alignment horizontal="center" vertical="center" shrinkToFit="1"/>
    </xf>
    <xf numFmtId="9" fontId="22" fillId="0" borderId="0" xfId="14" applyNumberFormat="1" applyFont="1" applyBorder="1" applyAlignment="1">
      <alignment horizontal="center" vertical="center"/>
    </xf>
    <xf numFmtId="171" fontId="22" fillId="0" borderId="0" xfId="13" applyNumberFormat="1" applyFont="1" applyFill="1" applyBorder="1" applyAlignment="1">
      <alignment horizontal="center" vertical="center" shrinkToFit="1"/>
    </xf>
    <xf numFmtId="169" fontId="6" fillId="0" borderId="1" xfId="12" applyFont="1" applyFill="1" applyBorder="1" applyAlignment="1">
      <alignment horizontal="left" vertical="center" wrapText="1"/>
    </xf>
    <xf numFmtId="170" fontId="21" fillId="0" borderId="0" xfId="14" applyNumberFormat="1" applyFont="1" applyBorder="1" applyAlignment="1">
      <alignment horizontal="left" vertical="center"/>
    </xf>
    <xf numFmtId="0" fontId="2" fillId="0" borderId="0" xfId="16" applyFont="1" applyAlignment="1">
      <alignment horizontal="center" vertical="top" wrapText="1"/>
    </xf>
    <xf numFmtId="0" fontId="15" fillId="0" borderId="0" xfId="0" applyFont="1" applyFill="1" applyAlignment="1">
      <alignment horizontal="center" vertical="top" wrapText="1"/>
    </xf>
    <xf numFmtId="0" fontId="25" fillId="0" borderId="0" xfId="0" applyFont="1" applyFill="1" applyAlignment="1">
      <alignment horizontal="left"/>
    </xf>
    <xf numFmtId="4" fontId="2" fillId="0" borderId="25"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cellXfs>
  <cellStyles count="17">
    <cellStyle name="Comma" xfId="1" builtinId="3"/>
    <cellStyle name="Comma 2" xfId="4"/>
    <cellStyle name="Comma 2 2" xfId="15"/>
    <cellStyle name="Comma 3" xfId="6"/>
    <cellStyle name="Comma 4" xfId="10"/>
    <cellStyle name="Currency" xfId="2" builtinId="4"/>
    <cellStyle name="Normal" xfId="0" builtinId="0"/>
    <cellStyle name="Normal 2" xfId="3"/>
    <cellStyle name="Normal 2 2" xfId="9"/>
    <cellStyle name="Normal 2 2 2" xfId="12"/>
    <cellStyle name="Normal 3" xfId="5"/>
    <cellStyle name="Normal 3 2" xfId="16"/>
    <cellStyle name="Normal 4" xfId="8"/>
    <cellStyle name="Normal_Tai Ao" xfId="13"/>
    <cellStyle name="Normal_Zhongya" xfId="14"/>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0</xdr:col>
      <xdr:colOff>1463675</xdr:colOff>
      <xdr:row>2</xdr:row>
      <xdr:rowOff>87923</xdr:rowOff>
    </xdr:from>
    <xdr:ext cx="184731" cy="264560"/>
    <xdr:sp macro="" textlink="">
      <xdr:nvSpPr>
        <xdr:cNvPr id="2" name="TextBox 1"/>
        <xdr:cNvSpPr txBox="1"/>
      </xdr:nvSpPr>
      <xdr:spPr>
        <a:xfrm>
          <a:off x="1463675" y="5006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512050" y="53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56"/>
  <sheetViews>
    <sheetView showZeros="0" topLeftCell="A4" zoomScaleNormal="100" workbookViewId="0">
      <selection activeCell="I7" sqref="I7"/>
    </sheetView>
  </sheetViews>
  <sheetFormatPr defaultRowHeight="12.5"/>
  <cols>
    <col min="1" max="1" width="20.7265625" style="10" customWidth="1"/>
    <col min="2" max="7" width="10.7265625" customWidth="1"/>
    <col min="8" max="8" width="11.7265625" customWidth="1"/>
    <col min="9" max="21" width="10.7265625" customWidth="1"/>
    <col min="22" max="22" width="13.26953125" customWidth="1"/>
    <col min="23" max="24" width="12.1796875" customWidth="1"/>
    <col min="25" max="26" width="10.7265625" customWidth="1"/>
    <col min="27" max="27" width="11.7265625" bestFit="1" customWidth="1"/>
    <col min="28" max="36" width="10.7265625" customWidth="1"/>
    <col min="37" max="37" width="11.26953125" bestFit="1" customWidth="1"/>
    <col min="38" max="38" width="13.453125" customWidth="1"/>
    <col min="39" max="39" width="10.7265625" customWidth="1"/>
    <col min="40" max="40" width="12.81640625" bestFit="1" customWidth="1"/>
    <col min="41" max="41" width="15.1796875" bestFit="1" customWidth="1"/>
    <col min="42" max="54" width="10.7265625" customWidth="1"/>
  </cols>
  <sheetData>
    <row r="1" spans="1:55" s="2" customFormat="1" ht="18">
      <c r="A1" s="6" t="s">
        <v>0</v>
      </c>
    </row>
    <row r="2" spans="1:55" s="2" customFormat="1" ht="17.5">
      <c r="A2" s="13" t="s">
        <v>358</v>
      </c>
      <c r="B2" s="4"/>
      <c r="C2" s="4"/>
      <c r="D2" s="4"/>
      <c r="E2" s="4"/>
      <c r="F2" s="4"/>
      <c r="G2" s="4"/>
      <c r="H2" s="4"/>
      <c r="I2" s="4"/>
      <c r="J2" s="4"/>
      <c r="K2" s="4"/>
      <c r="L2" s="4"/>
      <c r="M2" s="4"/>
      <c r="N2" s="4"/>
      <c r="O2" s="4"/>
      <c r="Q2" s="26"/>
      <c r="R2" s="27"/>
      <c r="S2" s="27"/>
      <c r="T2" s="27"/>
      <c r="U2" s="27"/>
      <c r="V2" s="27"/>
      <c r="W2" s="27"/>
      <c r="X2" s="27"/>
      <c r="Y2" s="27"/>
    </row>
    <row r="3" spans="1:55" s="2" customFormat="1" ht="18">
      <c r="A3" s="8" t="s">
        <v>335</v>
      </c>
      <c r="Q3" s="27"/>
      <c r="R3" s="27"/>
      <c r="S3" s="27"/>
      <c r="T3" s="27"/>
      <c r="U3" s="27"/>
      <c r="V3" s="27"/>
      <c r="W3" s="27"/>
      <c r="X3" s="27"/>
      <c r="Y3" s="27"/>
    </row>
    <row r="4" spans="1:55" s="2" customFormat="1" ht="18">
      <c r="A4" s="8"/>
    </row>
    <row r="5" spans="1:55" s="23" customFormat="1" ht="65">
      <c r="A5" s="21" t="s">
        <v>85</v>
      </c>
      <c r="B5" s="22" t="s">
        <v>86</v>
      </c>
      <c r="C5" s="135" t="s">
        <v>592</v>
      </c>
      <c r="D5" s="135" t="s">
        <v>582</v>
      </c>
      <c r="E5" s="135" t="s">
        <v>583</v>
      </c>
      <c r="F5" s="135" t="s">
        <v>584</v>
      </c>
      <c r="G5" s="135" t="s">
        <v>585</v>
      </c>
      <c r="H5" s="135" t="s">
        <v>586</v>
      </c>
      <c r="I5" s="22" t="s">
        <v>267</v>
      </c>
      <c r="J5" s="279" t="s">
        <v>576</v>
      </c>
      <c r="K5" s="279" t="s">
        <v>577</v>
      </c>
      <c r="L5" s="279" t="s">
        <v>578</v>
      </c>
      <c r="M5" s="22" t="s">
        <v>87</v>
      </c>
      <c r="N5" s="280" t="s">
        <v>587</v>
      </c>
      <c r="O5" s="22" t="s">
        <v>88</v>
      </c>
      <c r="P5" s="22" t="s">
        <v>89</v>
      </c>
      <c r="Q5" s="22" t="s">
        <v>90</v>
      </c>
      <c r="R5" s="22" t="s">
        <v>107</v>
      </c>
      <c r="S5" s="22" t="s">
        <v>91</v>
      </c>
      <c r="T5" s="22" t="s">
        <v>92</v>
      </c>
      <c r="U5" s="22" t="s">
        <v>116</v>
      </c>
      <c r="V5" s="22" t="s">
        <v>581</v>
      </c>
      <c r="W5" s="22" t="s">
        <v>579</v>
      </c>
      <c r="X5" s="22" t="s">
        <v>580</v>
      </c>
      <c r="Y5" s="22" t="s">
        <v>81</v>
      </c>
      <c r="Z5" s="22" t="s">
        <v>93</v>
      </c>
      <c r="AA5" s="22" t="s">
        <v>113</v>
      </c>
      <c r="AB5" s="22" t="s">
        <v>79</v>
      </c>
      <c r="AC5" s="22" t="s">
        <v>80</v>
      </c>
      <c r="AD5" s="22" t="s">
        <v>94</v>
      </c>
      <c r="AE5" s="22" t="s">
        <v>96</v>
      </c>
      <c r="AF5" s="22" t="s">
        <v>114</v>
      </c>
      <c r="AG5" s="22" t="s">
        <v>97</v>
      </c>
      <c r="AH5" s="22" t="s">
        <v>136</v>
      </c>
      <c r="AI5" s="22" t="s">
        <v>98</v>
      </c>
      <c r="AJ5" s="22" t="s">
        <v>137</v>
      </c>
      <c r="AK5" s="22" t="s">
        <v>99</v>
      </c>
      <c r="AL5" s="22" t="s">
        <v>115</v>
      </c>
      <c r="AM5" s="22" t="s">
        <v>95</v>
      </c>
      <c r="AN5" s="22" t="s">
        <v>140</v>
      </c>
      <c r="AO5" s="22" t="s">
        <v>141</v>
      </c>
      <c r="AP5" s="22" t="s">
        <v>82</v>
      </c>
      <c r="AQ5" s="22" t="s">
        <v>121</v>
      </c>
      <c r="AR5" s="22" t="s">
        <v>83</v>
      </c>
      <c r="AS5" s="22" t="s">
        <v>122</v>
      </c>
      <c r="AT5" s="22" t="s">
        <v>84</v>
      </c>
      <c r="AU5" s="22" t="s">
        <v>123</v>
      </c>
      <c r="AV5" s="22" t="s">
        <v>100</v>
      </c>
      <c r="AW5" s="22" t="s">
        <v>124</v>
      </c>
      <c r="AX5" s="22" t="s">
        <v>101</v>
      </c>
      <c r="AY5" s="22" t="s">
        <v>125</v>
      </c>
      <c r="AZ5" s="22" t="s">
        <v>126</v>
      </c>
      <c r="BA5" s="22" t="s">
        <v>127</v>
      </c>
      <c r="BB5" s="22" t="s">
        <v>102</v>
      </c>
      <c r="BC5" s="22" t="s">
        <v>309</v>
      </c>
    </row>
    <row r="6" spans="1:55" s="19" customFormat="1" ht="13">
      <c r="A6" s="19" t="s">
        <v>53</v>
      </c>
      <c r="B6" s="19" t="s">
        <v>54</v>
      </c>
      <c r="C6" s="19" t="s">
        <v>269</v>
      </c>
      <c r="D6" s="19" t="s">
        <v>269</v>
      </c>
      <c r="E6" s="19" t="s">
        <v>269</v>
      </c>
      <c r="F6" s="19" t="s">
        <v>269</v>
      </c>
      <c r="G6" s="19" t="s">
        <v>269</v>
      </c>
      <c r="H6" s="19" t="s">
        <v>269</v>
      </c>
      <c r="I6" s="19" t="s">
        <v>268</v>
      </c>
      <c r="M6" s="19" t="s">
        <v>55</v>
      </c>
      <c r="N6" s="19" t="s">
        <v>334</v>
      </c>
      <c r="Q6" s="19" t="s">
        <v>56</v>
      </c>
      <c r="R6" s="19" t="s">
        <v>57</v>
      </c>
      <c r="S6" s="19" t="s">
        <v>58</v>
      </c>
      <c r="T6" s="19" t="s">
        <v>59</v>
      </c>
      <c r="U6" s="19" t="s">
        <v>60</v>
      </c>
      <c r="V6" s="19" t="s">
        <v>61</v>
      </c>
      <c r="Y6" s="19" t="s">
        <v>62</v>
      </c>
      <c r="Z6" s="19" t="s">
        <v>63</v>
      </c>
      <c r="AA6" s="19" t="s">
        <v>133</v>
      </c>
      <c r="AB6" s="19" t="s">
        <v>64</v>
      </c>
      <c r="AC6" s="19" t="s">
        <v>65</v>
      </c>
      <c r="AD6" s="19" t="s">
        <v>66</v>
      </c>
      <c r="AE6" s="19" t="s">
        <v>67</v>
      </c>
      <c r="AF6" s="19" t="s">
        <v>117</v>
      </c>
      <c r="AG6" s="19" t="s">
        <v>68</v>
      </c>
      <c r="AH6" s="19" t="s">
        <v>111</v>
      </c>
      <c r="AI6" s="19" t="s">
        <v>69</v>
      </c>
      <c r="AJ6" s="19" t="s">
        <v>138</v>
      </c>
      <c r="AK6" s="19" t="s">
        <v>70</v>
      </c>
      <c r="AL6" s="19" t="s">
        <v>139</v>
      </c>
      <c r="AM6" s="19" t="s">
        <v>71</v>
      </c>
      <c r="AN6" s="19" t="s">
        <v>72</v>
      </c>
      <c r="AO6" s="19" t="s">
        <v>151</v>
      </c>
      <c r="AP6" s="19" t="s">
        <v>73</v>
      </c>
      <c r="AQ6" s="19" t="s">
        <v>143</v>
      </c>
      <c r="AR6" s="19" t="s">
        <v>74</v>
      </c>
      <c r="AS6" s="19" t="s">
        <v>120</v>
      </c>
      <c r="AT6" s="19" t="s">
        <v>75</v>
      </c>
      <c r="AU6" s="19" t="s">
        <v>119</v>
      </c>
      <c r="AV6" s="19" t="s">
        <v>76</v>
      </c>
      <c r="AW6" s="19" t="s">
        <v>131</v>
      </c>
      <c r="AX6" s="19" t="s">
        <v>77</v>
      </c>
      <c r="AY6" s="19" t="s">
        <v>130</v>
      </c>
      <c r="AZ6" s="19" t="s">
        <v>78</v>
      </c>
      <c r="BA6" s="19" t="s">
        <v>129</v>
      </c>
      <c r="BB6" s="19" t="s">
        <v>108</v>
      </c>
      <c r="BC6" s="19" t="s">
        <v>128</v>
      </c>
    </row>
    <row r="7" spans="1:55" ht="13">
      <c r="A7" s="9"/>
      <c r="I7" t="str">
        <f>CONCATENATE(C7,"-",D7,"-",E7,"-",F7,"-",G7,"-",H7)</f>
        <v>-----</v>
      </c>
      <c r="P7" s="24"/>
      <c r="Q7" s="24"/>
      <c r="R7" s="25">
        <f>VALUE(ROUNDUP(MONTH(Q7)/12*4,0)*3&amp;"/"&amp;YEAR(Q7))</f>
        <v>61</v>
      </c>
      <c r="U7" s="31"/>
      <c r="V7" s="30"/>
      <c r="W7" s="30"/>
      <c r="X7" s="30"/>
      <c r="Z7" s="29"/>
      <c r="AA7" s="29" t="e">
        <f>Z7/V7</f>
        <v>#DIV/0!</v>
      </c>
      <c r="AB7" s="29"/>
      <c r="AC7" s="29"/>
      <c r="AD7" s="29"/>
      <c r="AE7" s="29">
        <f>Z7-AB7-AC7+AD7</f>
        <v>0</v>
      </c>
      <c r="AF7" s="29" t="e">
        <f>AE7/V7</f>
        <v>#DIV/0!</v>
      </c>
      <c r="AG7" s="29"/>
      <c r="AH7" s="29" t="e">
        <f>AG7/V7</f>
        <v>#DIV/0!</v>
      </c>
      <c r="AI7" s="29"/>
      <c r="AJ7" s="29" t="e">
        <f>AI7/V7</f>
        <v>#DIV/0!</v>
      </c>
      <c r="AK7" s="29">
        <f>AE7-AG7-AI7</f>
        <v>0</v>
      </c>
      <c r="AL7" s="29" t="e">
        <f>AK7/V7</f>
        <v>#DIV/0!</v>
      </c>
      <c r="AM7" s="29"/>
      <c r="AN7" s="29"/>
      <c r="AO7" s="29" t="e">
        <f>AN7/V7</f>
        <v>#DIV/0!</v>
      </c>
      <c r="AP7" s="29"/>
      <c r="AQ7" s="29" t="e">
        <f>AP7/V7</f>
        <v>#DIV/0!</v>
      </c>
      <c r="AR7" s="29"/>
      <c r="AS7" s="29" t="e">
        <f>AR7/V7</f>
        <v>#DIV/0!</v>
      </c>
      <c r="AT7" s="29"/>
      <c r="AU7" s="29" t="e">
        <f>AT7/V7</f>
        <v>#DIV/0!</v>
      </c>
      <c r="AV7" s="29"/>
      <c r="AW7" s="29" t="e">
        <f>AV7/V7</f>
        <v>#DIV/0!</v>
      </c>
      <c r="AX7" s="29"/>
      <c r="AY7" s="29" t="e">
        <f>AX7/V7</f>
        <v>#DIV/0!</v>
      </c>
      <c r="AZ7" s="29"/>
      <c r="BA7" s="29" t="e">
        <f>AZ7/V7</f>
        <v>#DIV/0!</v>
      </c>
      <c r="BB7" s="29"/>
      <c r="BC7" s="29" t="e">
        <f>BB7/V7</f>
        <v>#DIV/0!</v>
      </c>
    </row>
    <row r="8" spans="1:55" ht="13">
      <c r="A8" s="9"/>
      <c r="P8" s="24"/>
      <c r="Q8" s="24"/>
      <c r="R8" s="25"/>
      <c r="U8" s="31"/>
      <c r="V8" s="30"/>
      <c r="W8" s="30"/>
      <c r="X8" s="30"/>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55" ht="13">
      <c r="A9" s="9"/>
    </row>
    <row r="10" spans="1:55">
      <c r="A10" s="11" t="s">
        <v>1</v>
      </c>
      <c r="B10" s="13" t="s">
        <v>34</v>
      </c>
      <c r="C10" s="13"/>
      <c r="D10" s="13"/>
      <c r="E10" s="13"/>
      <c r="F10" s="13"/>
      <c r="G10" s="13"/>
      <c r="H10" s="13"/>
      <c r="I10" s="12"/>
      <c r="J10" s="12"/>
      <c r="K10" s="12"/>
      <c r="L10" s="12"/>
    </row>
    <row r="11" spans="1:55" s="18" customFormat="1">
      <c r="A11" s="16" t="s">
        <v>2</v>
      </c>
      <c r="B11" s="17" t="s">
        <v>175</v>
      </c>
      <c r="C11" s="17"/>
      <c r="D11" s="17"/>
      <c r="E11" s="17"/>
      <c r="F11" s="17"/>
      <c r="G11" s="17"/>
      <c r="H11" s="17"/>
      <c r="I11" s="20"/>
      <c r="J11" s="20"/>
      <c r="K11" s="20"/>
      <c r="L11" s="20"/>
    </row>
    <row r="12" spans="1:55" s="18" customFormat="1">
      <c r="A12" s="11" t="s">
        <v>269</v>
      </c>
      <c r="B12" s="13" t="s">
        <v>289</v>
      </c>
      <c r="C12" s="17"/>
      <c r="D12" s="17"/>
      <c r="E12" s="17"/>
      <c r="F12" s="17"/>
      <c r="G12" s="17"/>
      <c r="H12" s="17"/>
      <c r="I12" s="20"/>
      <c r="J12" s="20"/>
      <c r="K12" s="20"/>
      <c r="L12" s="20"/>
    </row>
    <row r="13" spans="1:55" s="18" customFormat="1">
      <c r="A13" s="11" t="s">
        <v>268</v>
      </c>
      <c r="B13" s="13" t="s">
        <v>270</v>
      </c>
      <c r="C13" s="17"/>
      <c r="D13" s="17"/>
      <c r="E13" s="17"/>
      <c r="F13" s="17"/>
      <c r="G13" s="17"/>
      <c r="H13" s="17"/>
      <c r="I13" s="20"/>
      <c r="J13" s="20"/>
      <c r="K13" s="20"/>
      <c r="L13" s="20"/>
    </row>
    <row r="14" spans="1:55" s="18" customFormat="1">
      <c r="A14" s="16" t="s">
        <v>4</v>
      </c>
      <c r="B14" s="17" t="s">
        <v>28</v>
      </c>
      <c r="C14" s="17"/>
      <c r="D14" s="17"/>
      <c r="E14" s="17"/>
      <c r="F14" s="17"/>
      <c r="G14" s="17"/>
      <c r="H14" s="17"/>
      <c r="I14" s="20"/>
      <c r="J14" s="20"/>
      <c r="K14" s="20"/>
      <c r="L14" s="20"/>
    </row>
    <row r="15" spans="1:55" s="18" customFormat="1">
      <c r="A15" s="16" t="s">
        <v>334</v>
      </c>
      <c r="B15" s="281" t="s">
        <v>593</v>
      </c>
      <c r="C15" s="17"/>
      <c r="D15" s="17"/>
      <c r="E15" s="17"/>
      <c r="F15" s="17"/>
      <c r="G15" s="17"/>
      <c r="H15" s="17"/>
      <c r="I15" s="20"/>
      <c r="J15" s="20"/>
      <c r="K15" s="20"/>
      <c r="L15" s="20"/>
    </row>
    <row r="16" spans="1:55" s="18" customFormat="1">
      <c r="A16" s="16" t="s">
        <v>5</v>
      </c>
      <c r="B16" s="17" t="s">
        <v>29</v>
      </c>
      <c r="C16" s="17"/>
      <c r="D16" s="17"/>
      <c r="E16" s="17"/>
      <c r="F16" s="17"/>
      <c r="G16" s="17"/>
      <c r="H16" s="17"/>
      <c r="I16" s="20"/>
      <c r="J16" s="20"/>
      <c r="K16" s="20"/>
      <c r="L16" s="20"/>
    </row>
    <row r="17" spans="1:12" s="18" customFormat="1">
      <c r="A17" s="16" t="s">
        <v>6</v>
      </c>
      <c r="B17" s="17" t="s">
        <v>147</v>
      </c>
      <c r="C17" s="17"/>
      <c r="D17" s="17"/>
      <c r="E17" s="17"/>
      <c r="F17" s="17"/>
      <c r="G17" s="17"/>
      <c r="H17" s="17"/>
      <c r="I17" s="20"/>
      <c r="J17" s="20"/>
      <c r="K17" s="20"/>
      <c r="L17" s="20"/>
    </row>
    <row r="18" spans="1:12" s="18" customFormat="1">
      <c r="A18" s="16" t="s">
        <v>7</v>
      </c>
      <c r="B18" s="17" t="s">
        <v>187</v>
      </c>
      <c r="C18" s="17"/>
      <c r="D18" s="17"/>
      <c r="E18" s="17"/>
      <c r="F18" s="17"/>
      <c r="G18" s="17"/>
      <c r="H18" s="17"/>
      <c r="I18" s="20"/>
      <c r="J18" s="20"/>
      <c r="K18" s="20"/>
      <c r="L18" s="20"/>
    </row>
    <row r="19" spans="1:12" s="18" customFormat="1">
      <c r="A19" s="16" t="s">
        <v>8</v>
      </c>
      <c r="B19" s="17" t="s">
        <v>35</v>
      </c>
      <c r="C19" s="17"/>
      <c r="D19" s="17"/>
      <c r="E19" s="17"/>
      <c r="F19" s="17"/>
      <c r="G19" s="17"/>
      <c r="H19" s="17"/>
    </row>
    <row r="20" spans="1:12" s="18" customFormat="1">
      <c r="A20" s="16" t="s">
        <v>9</v>
      </c>
      <c r="B20" s="17" t="s">
        <v>152</v>
      </c>
      <c r="C20" s="17"/>
      <c r="D20" s="17"/>
      <c r="E20" s="17"/>
      <c r="F20" s="17"/>
      <c r="G20" s="17"/>
      <c r="H20" s="17"/>
    </row>
    <row r="21" spans="1:12" s="18" customFormat="1">
      <c r="A21" s="16" t="s">
        <v>10</v>
      </c>
      <c r="B21" s="17" t="s">
        <v>345</v>
      </c>
      <c r="C21" s="17"/>
      <c r="D21" s="17"/>
      <c r="E21" s="17"/>
      <c r="F21" s="17"/>
      <c r="G21" s="17"/>
      <c r="H21" s="17"/>
    </row>
    <row r="22" spans="1:12" s="18" customFormat="1">
      <c r="A22" s="16" t="s">
        <v>11</v>
      </c>
      <c r="B22" s="17" t="s">
        <v>36</v>
      </c>
      <c r="C22" s="17"/>
      <c r="D22" s="17"/>
      <c r="E22" s="17"/>
      <c r="F22" s="17"/>
      <c r="G22" s="17"/>
      <c r="H22" s="17"/>
    </row>
    <row r="23" spans="1:12" s="18" customFormat="1">
      <c r="A23" s="16" t="s">
        <v>12</v>
      </c>
      <c r="B23" s="17" t="s">
        <v>30</v>
      </c>
      <c r="C23" s="17"/>
      <c r="D23" s="17"/>
      <c r="E23" s="17"/>
      <c r="F23" s="17"/>
      <c r="G23" s="17"/>
      <c r="H23" s="17"/>
    </row>
    <row r="24" spans="1:12" s="18" customFormat="1">
      <c r="A24" s="16" t="s">
        <v>134</v>
      </c>
      <c r="B24" s="17" t="s">
        <v>149</v>
      </c>
      <c r="C24" s="17"/>
      <c r="D24" s="17"/>
      <c r="E24" s="17"/>
      <c r="F24" s="17"/>
      <c r="G24" s="17"/>
      <c r="H24" s="17"/>
    </row>
    <row r="25" spans="1:12" s="18" customFormat="1">
      <c r="A25" s="16" t="s">
        <v>13</v>
      </c>
      <c r="B25" s="17" t="s">
        <v>31</v>
      </c>
      <c r="C25" s="17"/>
      <c r="D25" s="17"/>
      <c r="E25" s="17"/>
      <c r="F25" s="17"/>
      <c r="G25" s="17"/>
      <c r="H25" s="17"/>
    </row>
    <row r="26" spans="1:12" s="18" customFormat="1">
      <c r="A26" s="16" t="s">
        <v>14</v>
      </c>
      <c r="B26" s="17" t="s">
        <v>278</v>
      </c>
      <c r="C26" s="17"/>
      <c r="D26" s="17"/>
      <c r="E26" s="17"/>
      <c r="F26" s="17"/>
      <c r="G26" s="17"/>
      <c r="H26" s="17"/>
    </row>
    <row r="27" spans="1:12" s="18" customFormat="1">
      <c r="A27" s="16" t="s">
        <v>15</v>
      </c>
      <c r="B27" s="17" t="s">
        <v>32</v>
      </c>
      <c r="C27" s="17"/>
      <c r="D27" s="17"/>
      <c r="E27" s="17"/>
      <c r="F27" s="17"/>
      <c r="G27" s="17"/>
      <c r="H27" s="17"/>
    </row>
    <row r="28" spans="1:12" s="18" customFormat="1">
      <c r="A28" s="16" t="s">
        <v>16</v>
      </c>
      <c r="B28" s="17" t="s">
        <v>132</v>
      </c>
      <c r="C28" s="17"/>
      <c r="D28" s="17"/>
      <c r="E28" s="17"/>
      <c r="F28" s="17"/>
      <c r="G28" s="17"/>
      <c r="H28" s="17"/>
    </row>
    <row r="29" spans="1:12" s="18" customFormat="1">
      <c r="A29" s="16" t="s">
        <v>118</v>
      </c>
      <c r="B29" s="17" t="s">
        <v>148</v>
      </c>
      <c r="C29" s="17"/>
      <c r="D29" s="17"/>
      <c r="E29" s="17"/>
      <c r="F29" s="17"/>
      <c r="G29" s="17"/>
      <c r="H29" s="17"/>
    </row>
    <row r="30" spans="1:12" s="18" customFormat="1" ht="13">
      <c r="A30" s="16" t="s">
        <v>17</v>
      </c>
      <c r="B30" s="17" t="s">
        <v>51</v>
      </c>
      <c r="C30" s="17"/>
      <c r="D30" s="17"/>
      <c r="E30" s="17"/>
      <c r="F30" s="17"/>
      <c r="G30" s="17"/>
      <c r="H30" s="17"/>
    </row>
    <row r="31" spans="1:12" s="18" customFormat="1">
      <c r="A31" s="16" t="s">
        <v>153</v>
      </c>
      <c r="B31" s="17" t="s">
        <v>591</v>
      </c>
      <c r="C31" s="17"/>
      <c r="D31" s="17"/>
      <c r="E31" s="17"/>
      <c r="F31" s="17"/>
      <c r="G31" s="17"/>
      <c r="H31" s="17"/>
    </row>
    <row r="32" spans="1:12" s="18" customFormat="1">
      <c r="A32" s="16" t="s">
        <v>18</v>
      </c>
      <c r="B32" s="17" t="s">
        <v>296</v>
      </c>
      <c r="C32" s="17"/>
      <c r="D32" s="17"/>
      <c r="E32" s="17"/>
      <c r="F32" s="17"/>
      <c r="G32" s="17"/>
      <c r="H32" s="17"/>
    </row>
    <row r="33" spans="1:8" s="18" customFormat="1">
      <c r="A33" s="16" t="s">
        <v>154</v>
      </c>
      <c r="B33" s="17" t="s">
        <v>163</v>
      </c>
      <c r="C33" s="17"/>
      <c r="D33" s="17"/>
      <c r="E33" s="17"/>
      <c r="F33" s="17"/>
      <c r="G33" s="17"/>
      <c r="H33" s="17"/>
    </row>
    <row r="34" spans="1:8" s="18" customFormat="1">
      <c r="A34" s="16" t="s">
        <v>19</v>
      </c>
      <c r="B34" s="17" t="s">
        <v>135</v>
      </c>
      <c r="C34" s="17"/>
      <c r="D34" s="17"/>
      <c r="E34" s="17"/>
      <c r="F34" s="17"/>
      <c r="G34" s="17"/>
      <c r="H34" s="17"/>
    </row>
    <row r="35" spans="1:8" s="18" customFormat="1">
      <c r="A35" s="16" t="s">
        <v>155</v>
      </c>
      <c r="B35" s="17" t="s">
        <v>164</v>
      </c>
      <c r="C35" s="17"/>
      <c r="D35" s="17"/>
      <c r="E35" s="17"/>
      <c r="F35" s="17"/>
      <c r="G35" s="17"/>
      <c r="H35" s="17"/>
    </row>
    <row r="36" spans="1:8" s="18" customFormat="1">
      <c r="A36" s="16" t="s">
        <v>20</v>
      </c>
      <c r="B36" s="17" t="s">
        <v>188</v>
      </c>
      <c r="C36" s="17"/>
      <c r="D36" s="17"/>
      <c r="E36" s="17"/>
      <c r="F36" s="17"/>
      <c r="G36" s="17"/>
      <c r="H36" s="17"/>
    </row>
    <row r="37" spans="1:8" s="18" customFormat="1">
      <c r="A37" s="16" t="s">
        <v>21</v>
      </c>
      <c r="B37" s="17" t="s">
        <v>145</v>
      </c>
      <c r="C37" s="17"/>
      <c r="D37" s="17"/>
      <c r="E37" s="17"/>
      <c r="F37" s="17"/>
      <c r="G37" s="17"/>
      <c r="H37" s="17"/>
    </row>
    <row r="38" spans="1:8">
      <c r="A38" s="16" t="s">
        <v>156</v>
      </c>
      <c r="B38" s="17" t="s">
        <v>165</v>
      </c>
      <c r="C38" s="17"/>
      <c r="D38" s="17"/>
      <c r="E38" s="17"/>
      <c r="F38" s="17"/>
      <c r="G38" s="17"/>
      <c r="H38" s="17"/>
    </row>
    <row r="39" spans="1:8" s="18" customFormat="1">
      <c r="A39" s="16" t="s">
        <v>22</v>
      </c>
      <c r="B39" s="13" t="s">
        <v>33</v>
      </c>
      <c r="C39" s="13"/>
      <c r="D39" s="13"/>
      <c r="E39" s="13"/>
      <c r="F39" s="13"/>
      <c r="G39" s="13"/>
      <c r="H39" s="13"/>
    </row>
    <row r="40" spans="1:8">
      <c r="A40" s="16" t="s">
        <v>150</v>
      </c>
      <c r="B40" s="17" t="s">
        <v>166</v>
      </c>
      <c r="C40" s="17"/>
      <c r="D40" s="17"/>
      <c r="E40" s="17"/>
      <c r="F40" s="17"/>
      <c r="G40" s="17"/>
      <c r="H40" s="17"/>
    </row>
    <row r="41" spans="1:8">
      <c r="A41" s="16" t="s">
        <v>23</v>
      </c>
      <c r="B41" s="13" t="s">
        <v>38</v>
      </c>
      <c r="C41" s="13"/>
      <c r="D41" s="13"/>
      <c r="E41" s="13"/>
      <c r="F41" s="13"/>
      <c r="G41" s="13"/>
      <c r="H41" s="13"/>
    </row>
    <row r="42" spans="1:8">
      <c r="A42" s="16" t="s">
        <v>157</v>
      </c>
      <c r="B42" s="17" t="s">
        <v>167</v>
      </c>
      <c r="C42" s="17"/>
      <c r="D42" s="17"/>
      <c r="E42" s="17"/>
      <c r="F42" s="17"/>
      <c r="G42" s="17"/>
      <c r="H42" s="17"/>
    </row>
    <row r="43" spans="1:8">
      <c r="A43" s="16" t="s">
        <v>24</v>
      </c>
      <c r="B43" s="13" t="s">
        <v>172</v>
      </c>
      <c r="C43" s="13"/>
      <c r="D43" s="13"/>
      <c r="E43" s="13"/>
      <c r="F43" s="13"/>
      <c r="G43" s="13"/>
      <c r="H43" s="13"/>
    </row>
    <row r="44" spans="1:8">
      <c r="A44" s="16"/>
      <c r="B44" s="13" t="s">
        <v>39</v>
      </c>
      <c r="C44" s="13"/>
      <c r="D44" s="13"/>
      <c r="E44" s="13"/>
      <c r="F44" s="13"/>
      <c r="G44" s="13"/>
      <c r="H44" s="13"/>
    </row>
    <row r="45" spans="1:8">
      <c r="A45" s="16" t="s">
        <v>158</v>
      </c>
      <c r="B45" s="17" t="s">
        <v>168</v>
      </c>
      <c r="C45" s="17"/>
      <c r="D45" s="17"/>
      <c r="E45" s="17"/>
      <c r="F45" s="17"/>
      <c r="G45" s="17"/>
      <c r="H45" s="17"/>
    </row>
    <row r="46" spans="1:8">
      <c r="A46" s="16" t="s">
        <v>25</v>
      </c>
      <c r="B46" s="13" t="s">
        <v>40</v>
      </c>
      <c r="C46" s="13"/>
      <c r="D46" s="13"/>
      <c r="E46" s="13"/>
      <c r="F46" s="13"/>
      <c r="G46" s="13"/>
      <c r="H46" s="13"/>
    </row>
    <row r="47" spans="1:8">
      <c r="A47" s="16" t="s">
        <v>159</v>
      </c>
      <c r="B47" s="17" t="s">
        <v>169</v>
      </c>
      <c r="C47" s="17"/>
      <c r="D47" s="17"/>
      <c r="E47" s="17"/>
      <c r="F47" s="17"/>
      <c r="G47" s="17"/>
      <c r="H47" s="17"/>
    </row>
    <row r="48" spans="1:8">
      <c r="A48" s="16" t="s">
        <v>26</v>
      </c>
      <c r="B48" s="13" t="s">
        <v>41</v>
      </c>
      <c r="C48" s="13"/>
      <c r="D48" s="13"/>
      <c r="E48" s="13"/>
      <c r="F48" s="13"/>
      <c r="G48" s="13"/>
      <c r="H48" s="13"/>
    </row>
    <row r="49" spans="1:8">
      <c r="A49" s="16" t="s">
        <v>160</v>
      </c>
      <c r="B49" s="17" t="s">
        <v>170</v>
      </c>
      <c r="C49" s="17"/>
      <c r="D49" s="17"/>
      <c r="E49" s="17"/>
      <c r="F49" s="17"/>
      <c r="G49" s="17"/>
      <c r="H49" s="17"/>
    </row>
    <row r="50" spans="1:8">
      <c r="A50" s="16" t="s">
        <v>27</v>
      </c>
      <c r="B50" s="13" t="s">
        <v>42</v>
      </c>
      <c r="C50" s="13"/>
      <c r="D50" s="13"/>
      <c r="E50" s="13"/>
      <c r="F50" s="13"/>
      <c r="G50" s="13"/>
      <c r="H50" s="13"/>
    </row>
    <row r="51" spans="1:8">
      <c r="A51" s="16"/>
      <c r="B51" s="13" t="s">
        <v>43</v>
      </c>
      <c r="C51" s="13"/>
      <c r="D51" s="13"/>
      <c r="E51" s="13"/>
      <c r="F51" s="13"/>
      <c r="G51" s="13"/>
      <c r="H51" s="13"/>
    </row>
    <row r="52" spans="1:8">
      <c r="A52" s="16" t="s">
        <v>161</v>
      </c>
      <c r="B52" s="17" t="s">
        <v>171</v>
      </c>
      <c r="C52" s="17"/>
      <c r="D52" s="17"/>
      <c r="E52" s="17"/>
      <c r="F52" s="17"/>
      <c r="G52" s="17"/>
      <c r="H52" s="17"/>
    </row>
    <row r="53" spans="1:8">
      <c r="A53" s="16" t="s">
        <v>109</v>
      </c>
      <c r="B53" s="13" t="s">
        <v>307</v>
      </c>
      <c r="C53" s="13"/>
      <c r="D53" s="13"/>
      <c r="E53" s="13"/>
      <c r="F53" s="13"/>
      <c r="G53" s="13"/>
      <c r="H53" s="13"/>
    </row>
    <row r="54" spans="1:8">
      <c r="A54" s="16" t="s">
        <v>162</v>
      </c>
      <c r="B54" s="17" t="s">
        <v>308</v>
      </c>
      <c r="C54" s="17"/>
      <c r="D54" s="17"/>
      <c r="E54" s="17"/>
      <c r="F54" s="17"/>
      <c r="G54" s="17"/>
      <c r="H54" s="17"/>
    </row>
    <row r="55" spans="1:8">
      <c r="A55" s="11"/>
    </row>
    <row r="56" spans="1:8">
      <c r="A56"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L9" sqref="L9"/>
    </sheetView>
  </sheetViews>
  <sheetFormatPr defaultRowHeight="12.5"/>
  <cols>
    <col min="1" max="10" width="12.54296875" customWidth="1"/>
  </cols>
  <sheetData>
    <row r="1" spans="1:10" s="2" customFormat="1" ht="18">
      <c r="A1" s="6" t="s">
        <v>0</v>
      </c>
    </row>
    <row r="2" spans="1:10" s="2" customFormat="1" ht="17.5">
      <c r="A2" s="7"/>
      <c r="B2" s="4"/>
      <c r="C2" s="4"/>
      <c r="D2" s="4"/>
    </row>
    <row r="3" spans="1:10" s="2" customFormat="1" ht="18">
      <c r="A3" s="8" t="s">
        <v>333</v>
      </c>
    </row>
    <row r="4" spans="1:10" s="2" customFormat="1" ht="18">
      <c r="A4" s="8"/>
    </row>
    <row r="5" spans="1:10" ht="52">
      <c r="A5" s="22" t="s">
        <v>280</v>
      </c>
      <c r="B5" s="5" t="s">
        <v>107</v>
      </c>
      <c r="C5" s="3" t="s">
        <v>274</v>
      </c>
      <c r="D5" s="5" t="s">
        <v>220</v>
      </c>
      <c r="E5" s="3" t="s">
        <v>275</v>
      </c>
      <c r="F5" s="3" t="s">
        <v>276</v>
      </c>
      <c r="G5" s="3" t="s">
        <v>102</v>
      </c>
      <c r="H5" s="3" t="s">
        <v>50</v>
      </c>
      <c r="I5" s="153" t="s">
        <v>349</v>
      </c>
      <c r="J5" s="3" t="s">
        <v>104</v>
      </c>
    </row>
    <row r="6" spans="1:10" ht="13">
      <c r="A6" s="19" t="s">
        <v>53</v>
      </c>
      <c r="B6" s="19" t="s">
        <v>54</v>
      </c>
      <c r="C6" s="19" t="s">
        <v>52</v>
      </c>
      <c r="D6" s="19" t="s">
        <v>55</v>
      </c>
      <c r="E6" s="19" t="s">
        <v>56</v>
      </c>
      <c r="F6" s="19" t="s">
        <v>57</v>
      </c>
      <c r="G6" s="19" t="s">
        <v>58</v>
      </c>
      <c r="H6" s="19" t="s">
        <v>59</v>
      </c>
      <c r="I6" s="19" t="s">
        <v>60</v>
      </c>
      <c r="J6" s="19" t="s">
        <v>61</v>
      </c>
    </row>
    <row r="7" spans="1:10">
      <c r="E7" s="57"/>
      <c r="F7" s="30"/>
      <c r="G7" s="30"/>
      <c r="H7" s="30">
        <f>SUM(C7:G7)</f>
        <v>0</v>
      </c>
      <c r="I7" s="59"/>
      <c r="J7" s="30" t="e">
        <f>H7/I7</f>
        <v>#DIV/0!</v>
      </c>
    </row>
    <row r="8" spans="1:10">
      <c r="A8" s="56"/>
      <c r="B8" s="58"/>
      <c r="C8" s="30"/>
      <c r="D8" s="30"/>
      <c r="E8" s="30"/>
      <c r="F8" s="30"/>
      <c r="G8" s="30"/>
      <c r="H8" s="30"/>
      <c r="I8" s="59"/>
      <c r="J8" s="30"/>
    </row>
    <row r="9" spans="1:10">
      <c r="A9" s="11" t="s">
        <v>304</v>
      </c>
      <c r="B9" s="13" t="s">
        <v>305</v>
      </c>
    </row>
    <row r="10" spans="1:10">
      <c r="A10" s="11" t="s">
        <v>54</v>
      </c>
      <c r="B10" s="13" t="s">
        <v>219</v>
      </c>
    </row>
    <row r="11" spans="1:10" ht="13">
      <c r="A11" s="11" t="s">
        <v>52</v>
      </c>
      <c r="B11" s="13" t="s">
        <v>338</v>
      </c>
      <c r="C11" s="15"/>
      <c r="D11" s="15"/>
      <c r="E11" s="15"/>
    </row>
    <row r="12" spans="1:10">
      <c r="A12" s="11" t="s">
        <v>55</v>
      </c>
      <c r="B12" s="13" t="s">
        <v>339</v>
      </c>
    </row>
    <row r="13" spans="1:10">
      <c r="A13" s="11" t="s">
        <v>56</v>
      </c>
      <c r="B13" s="13" t="s">
        <v>340</v>
      </c>
    </row>
    <row r="14" spans="1:10">
      <c r="A14" s="11" t="s">
        <v>57</v>
      </c>
      <c r="B14" s="13" t="s">
        <v>341</v>
      </c>
    </row>
    <row r="15" spans="1:10">
      <c r="A15" s="11" t="s">
        <v>58</v>
      </c>
      <c r="B15" s="13" t="s">
        <v>342</v>
      </c>
    </row>
    <row r="16" spans="1:10">
      <c r="A16" s="11" t="s">
        <v>59</v>
      </c>
      <c r="B16" s="13" t="s">
        <v>222</v>
      </c>
    </row>
    <row r="17" spans="1:2">
      <c r="A17" s="11" t="s">
        <v>60</v>
      </c>
      <c r="B17" s="13" t="s">
        <v>350</v>
      </c>
    </row>
    <row r="18" spans="1:2">
      <c r="A18" s="11" t="s">
        <v>61</v>
      </c>
      <c r="B18" s="13" t="s">
        <v>343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P33"/>
  <sheetViews>
    <sheetView workbookViewId="0">
      <selection activeCell="G14" sqref="G14"/>
    </sheetView>
  </sheetViews>
  <sheetFormatPr defaultRowHeight="12.5"/>
  <cols>
    <col min="1" max="16" width="15.54296875" customWidth="1"/>
  </cols>
  <sheetData>
    <row r="1" spans="1:16" ht="18">
      <c r="A1" s="101" t="s">
        <v>0</v>
      </c>
      <c r="B1" s="101"/>
      <c r="C1" s="101"/>
      <c r="D1" s="102"/>
      <c r="E1" s="102"/>
      <c r="F1" s="102"/>
      <c r="G1" s="35"/>
      <c r="H1" s="35"/>
      <c r="I1" s="35"/>
      <c r="J1" s="35"/>
      <c r="K1" s="35"/>
      <c r="L1" s="35"/>
      <c r="M1" s="35"/>
      <c r="N1" s="35"/>
      <c r="O1" s="35"/>
    </row>
    <row r="2" spans="1:16" ht="17.5">
      <c r="A2" s="103"/>
      <c r="B2" s="103"/>
      <c r="C2" s="103"/>
      <c r="D2" s="104"/>
      <c r="E2" s="104"/>
      <c r="F2" s="104"/>
      <c r="I2" s="35"/>
      <c r="J2" s="35"/>
      <c r="K2" s="35"/>
      <c r="L2" s="35"/>
      <c r="M2" s="35"/>
      <c r="N2" s="35"/>
      <c r="O2" s="35"/>
    </row>
    <row r="3" spans="1:16" ht="18">
      <c r="A3" s="105" t="s">
        <v>229</v>
      </c>
      <c r="B3" s="105"/>
      <c r="C3" s="105"/>
      <c r="D3" s="102"/>
      <c r="E3" s="102"/>
      <c r="F3" s="102"/>
      <c r="G3" s="35"/>
      <c r="H3" s="35"/>
      <c r="I3" s="35"/>
      <c r="J3" s="35"/>
      <c r="K3" s="35"/>
      <c r="L3" s="35"/>
      <c r="M3" s="35"/>
      <c r="N3" s="35"/>
      <c r="O3" s="35"/>
    </row>
    <row r="4" spans="1:16" ht="18">
      <c r="A4" s="105"/>
      <c r="B4" s="105"/>
      <c r="C4" s="105"/>
      <c r="D4" s="102"/>
      <c r="E4" s="102"/>
      <c r="F4" s="102"/>
      <c r="G4" s="35"/>
      <c r="H4" s="35"/>
      <c r="I4" s="35"/>
      <c r="J4" s="35"/>
      <c r="K4" s="35"/>
      <c r="L4" s="35"/>
      <c r="M4" s="35"/>
      <c r="N4" s="35"/>
      <c r="O4" s="35"/>
    </row>
    <row r="5" spans="1:16">
      <c r="A5" s="106"/>
      <c r="B5" s="106"/>
      <c r="C5" s="106"/>
      <c r="D5" s="107"/>
      <c r="E5" s="107"/>
      <c r="F5" s="107"/>
      <c r="G5" s="107"/>
      <c r="H5" s="107"/>
      <c r="I5" s="107"/>
      <c r="J5" s="107"/>
      <c r="K5" s="107"/>
      <c r="L5" s="107"/>
      <c r="M5" s="107"/>
      <c r="N5" s="107"/>
      <c r="O5" s="107"/>
    </row>
    <row r="6" spans="1:16" ht="18">
      <c r="A6" s="106"/>
      <c r="B6" s="106"/>
      <c r="C6" s="105"/>
      <c r="D6" s="102"/>
      <c r="E6" s="102"/>
      <c r="F6" s="102"/>
      <c r="G6" s="35"/>
      <c r="H6" s="35"/>
      <c r="I6" s="35"/>
      <c r="J6" s="35"/>
      <c r="K6" s="35"/>
      <c r="L6" s="35"/>
      <c r="M6" s="35"/>
      <c r="N6" s="35"/>
      <c r="O6" s="35"/>
    </row>
    <row r="7" spans="1:16" s="12" customFormat="1" ht="52">
      <c r="A7" s="140" t="s">
        <v>246</v>
      </c>
      <c r="B7" s="140" t="s">
        <v>247</v>
      </c>
      <c r="C7" s="154" t="s">
        <v>230</v>
      </c>
      <c r="D7" s="140" t="s">
        <v>231</v>
      </c>
      <c r="E7" s="140" t="s">
        <v>298</v>
      </c>
      <c r="F7" s="154" t="s">
        <v>243</v>
      </c>
      <c r="G7" s="154" t="s">
        <v>244</v>
      </c>
      <c r="H7" s="154" t="s">
        <v>297</v>
      </c>
      <c r="I7" s="154" t="s">
        <v>88</v>
      </c>
      <c r="J7" s="154" t="s">
        <v>245</v>
      </c>
      <c r="K7" s="154" t="s">
        <v>344</v>
      </c>
      <c r="L7" s="154" t="s">
        <v>232</v>
      </c>
      <c r="M7" s="154" t="s">
        <v>233</v>
      </c>
      <c r="N7" s="154" t="s">
        <v>81</v>
      </c>
      <c r="O7" s="154" t="s">
        <v>103</v>
      </c>
      <c r="P7" s="155" t="s">
        <v>248</v>
      </c>
    </row>
    <row r="8" spans="1:16" ht="13">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c r="O8" s="111" t="s">
        <v>66</v>
      </c>
      <c r="P8" s="111" t="s">
        <v>67</v>
      </c>
    </row>
    <row r="9" spans="1:16" ht="15.5">
      <c r="A9" s="137"/>
      <c r="B9" s="137"/>
      <c r="C9" s="137"/>
      <c r="D9" s="137"/>
      <c r="E9" s="137"/>
      <c r="F9" s="137"/>
      <c r="G9" s="138"/>
      <c r="H9" s="137"/>
      <c r="I9" s="137"/>
      <c r="J9" s="137"/>
      <c r="K9" s="137"/>
      <c r="L9" s="137"/>
      <c r="M9" s="137" t="e">
        <f>L9/K9</f>
        <v>#DIV/0!</v>
      </c>
      <c r="N9" s="137"/>
      <c r="O9" s="137"/>
      <c r="P9" s="139"/>
    </row>
    <row r="10" spans="1:16" ht="15.5">
      <c r="A10" s="108"/>
      <c r="B10" s="108"/>
      <c r="C10" s="35"/>
      <c r="D10" s="35"/>
      <c r="E10" s="35"/>
      <c r="F10" s="35"/>
      <c r="G10" s="35"/>
      <c r="H10" s="35"/>
      <c r="I10" s="35"/>
      <c r="J10" s="35"/>
      <c r="K10" s="35"/>
      <c r="L10" s="35"/>
      <c r="M10" s="35"/>
      <c r="N10" s="35"/>
      <c r="O10" s="35"/>
    </row>
    <row r="11" spans="1:16" ht="15.5">
      <c r="A11" s="109"/>
      <c r="B11" s="109"/>
      <c r="C11" s="109"/>
      <c r="E11" s="35"/>
      <c r="F11" s="35"/>
      <c r="G11" s="35"/>
      <c r="H11" s="35"/>
      <c r="I11" s="35"/>
      <c r="J11" s="35"/>
      <c r="K11" s="35"/>
      <c r="L11" s="35"/>
      <c r="M11" s="35"/>
      <c r="N11" s="35"/>
      <c r="O11" s="35"/>
    </row>
    <row r="12" spans="1:16" ht="15.5">
      <c r="A12" s="11" t="s">
        <v>234</v>
      </c>
      <c r="B12" s="14"/>
      <c r="C12" s="35"/>
      <c r="D12" s="35"/>
      <c r="E12" s="35"/>
      <c r="F12" s="35"/>
      <c r="G12" s="35"/>
      <c r="H12" s="35"/>
      <c r="I12" s="35"/>
      <c r="J12" s="35"/>
      <c r="K12" s="35"/>
      <c r="L12" s="35"/>
      <c r="M12" s="35"/>
      <c r="N12" s="35"/>
      <c r="O12" s="35"/>
    </row>
    <row r="13" spans="1:16" ht="15.5">
      <c r="A13" s="11" t="s">
        <v>53</v>
      </c>
      <c r="B13" s="35" t="s">
        <v>235</v>
      </c>
      <c r="C13" s="35"/>
      <c r="D13" s="35"/>
      <c r="E13" s="35"/>
      <c r="F13" s="35"/>
      <c r="G13" s="35"/>
      <c r="H13" s="35"/>
      <c r="I13" s="35"/>
      <c r="J13" s="35"/>
      <c r="K13" s="35"/>
      <c r="L13" s="35"/>
      <c r="M13" s="35"/>
      <c r="N13" s="35"/>
    </row>
    <row r="14" spans="1:16" ht="15.5">
      <c r="A14" s="11" t="s">
        <v>54</v>
      </c>
      <c r="B14" s="12" t="s">
        <v>277</v>
      </c>
      <c r="C14" s="35"/>
      <c r="D14" s="35"/>
      <c r="E14" s="35"/>
      <c r="F14" s="35"/>
      <c r="G14" s="35"/>
      <c r="H14" s="35"/>
      <c r="I14" s="35"/>
      <c r="J14" s="35"/>
      <c r="K14" s="35"/>
      <c r="L14" s="35"/>
      <c r="M14" s="35"/>
      <c r="N14" s="35"/>
    </row>
    <row r="15" spans="1:16" ht="15.5">
      <c r="A15" s="11" t="s">
        <v>52</v>
      </c>
      <c r="B15" s="35" t="s">
        <v>236</v>
      </c>
      <c r="C15" s="35"/>
      <c r="D15" s="35"/>
      <c r="E15" s="35"/>
      <c r="F15" s="35"/>
      <c r="G15" s="35"/>
      <c r="H15" s="35"/>
      <c r="I15" s="35"/>
      <c r="J15" s="35"/>
      <c r="K15" s="35"/>
      <c r="L15" s="35"/>
      <c r="M15" s="35"/>
      <c r="N15" s="35"/>
    </row>
    <row r="16" spans="1:16" ht="15.5">
      <c r="A16" s="11" t="s">
        <v>55</v>
      </c>
      <c r="B16" s="35" t="s">
        <v>237</v>
      </c>
      <c r="C16" s="35"/>
      <c r="D16" s="35"/>
      <c r="E16" s="35"/>
      <c r="F16" s="35"/>
      <c r="G16" s="35"/>
      <c r="H16" s="35"/>
      <c r="I16" s="35"/>
      <c r="J16" s="35"/>
      <c r="K16" s="35"/>
      <c r="L16" s="35"/>
      <c r="M16" s="35"/>
      <c r="N16" s="35"/>
    </row>
    <row r="17" spans="1:15" ht="15.5">
      <c r="A17" s="11" t="s">
        <v>56</v>
      </c>
      <c r="B17" s="35" t="s">
        <v>352</v>
      </c>
      <c r="C17" s="35"/>
      <c r="D17" s="35"/>
      <c r="E17" s="35"/>
      <c r="F17" s="35"/>
      <c r="G17" s="35"/>
      <c r="H17" s="35"/>
      <c r="I17" s="35"/>
      <c r="J17" s="35"/>
      <c r="K17" s="35"/>
      <c r="L17" s="35"/>
      <c r="M17" s="35"/>
      <c r="N17" s="35"/>
    </row>
    <row r="18" spans="1:15" ht="15.5">
      <c r="A18" s="11" t="s">
        <v>57</v>
      </c>
      <c r="B18" s="35" t="s">
        <v>238</v>
      </c>
      <c r="C18" s="35"/>
      <c r="D18" s="35"/>
      <c r="E18" s="35"/>
      <c r="F18" s="35"/>
      <c r="G18" s="35"/>
      <c r="H18" s="35"/>
      <c r="I18" s="35"/>
      <c r="J18" s="35"/>
      <c r="K18" s="35"/>
      <c r="L18" s="35"/>
      <c r="M18" s="35"/>
      <c r="N18" s="35"/>
    </row>
    <row r="19" spans="1:15" ht="15.5">
      <c r="A19" s="11" t="s">
        <v>58</v>
      </c>
      <c r="B19" s="35" t="s">
        <v>250</v>
      </c>
      <c r="C19" s="35"/>
      <c r="D19" s="35"/>
      <c r="E19" s="35"/>
      <c r="F19" s="35"/>
      <c r="G19" s="35"/>
      <c r="H19" s="35"/>
      <c r="I19" s="35"/>
      <c r="J19" s="35"/>
      <c r="K19" s="35"/>
      <c r="L19" s="35"/>
      <c r="M19" s="35"/>
      <c r="N19" s="35"/>
    </row>
    <row r="20" spans="1:15" ht="15.5">
      <c r="A20" s="11" t="s">
        <v>59</v>
      </c>
      <c r="B20" s="35" t="s">
        <v>353</v>
      </c>
      <c r="C20" s="35"/>
      <c r="D20" s="35"/>
      <c r="E20" s="35"/>
      <c r="F20" s="35"/>
      <c r="G20" s="35"/>
      <c r="H20" s="35"/>
      <c r="I20" s="35"/>
      <c r="J20" s="35"/>
      <c r="K20" s="35"/>
      <c r="L20" s="35"/>
      <c r="M20" s="35"/>
      <c r="N20" s="35"/>
    </row>
    <row r="21" spans="1:15" ht="15.5">
      <c r="A21" s="11" t="s">
        <v>60</v>
      </c>
      <c r="B21" s="110" t="s">
        <v>251</v>
      </c>
      <c r="C21" s="35"/>
      <c r="D21" s="35"/>
      <c r="E21" s="35"/>
      <c r="F21" s="35"/>
      <c r="G21" s="35"/>
      <c r="H21" s="35"/>
      <c r="I21" s="35"/>
      <c r="J21" s="35"/>
      <c r="K21" s="35"/>
      <c r="L21" s="35"/>
      <c r="M21" s="35"/>
      <c r="N21" s="35"/>
    </row>
    <row r="22" spans="1:15" ht="15.5">
      <c r="A22" s="11" t="s">
        <v>61</v>
      </c>
      <c r="B22" s="35" t="s">
        <v>249</v>
      </c>
      <c r="C22" s="35"/>
      <c r="D22" s="35"/>
      <c r="E22" s="35"/>
      <c r="F22" s="35"/>
      <c r="G22" s="35"/>
      <c r="H22" s="35"/>
      <c r="I22" s="35"/>
      <c r="J22" s="35"/>
      <c r="K22" s="35"/>
      <c r="L22" s="35"/>
      <c r="M22" s="35"/>
      <c r="N22" s="35"/>
    </row>
    <row r="23" spans="1:15" ht="15.5">
      <c r="A23" s="11" t="s">
        <v>62</v>
      </c>
      <c r="B23" s="35" t="s">
        <v>351</v>
      </c>
      <c r="C23" s="35"/>
      <c r="D23" s="35"/>
      <c r="E23" s="35"/>
      <c r="F23" s="35"/>
      <c r="G23" s="35"/>
      <c r="H23" s="35"/>
      <c r="I23" s="35"/>
      <c r="J23" s="35"/>
      <c r="K23" s="35"/>
      <c r="L23" s="35"/>
      <c r="M23" s="35"/>
      <c r="N23" s="35"/>
    </row>
    <row r="24" spans="1:15" ht="15.5">
      <c r="A24" s="11" t="s">
        <v>63</v>
      </c>
      <c r="B24" s="35" t="s">
        <v>239</v>
      </c>
      <c r="C24" s="35"/>
      <c r="D24" s="35"/>
      <c r="E24" s="35"/>
      <c r="F24" s="35"/>
      <c r="G24" s="35"/>
      <c r="H24" s="35"/>
      <c r="I24" s="35"/>
      <c r="J24" s="35"/>
      <c r="K24" s="35"/>
      <c r="L24" s="35"/>
      <c r="M24" s="35"/>
      <c r="N24" s="35"/>
    </row>
    <row r="25" spans="1:15" ht="15.5">
      <c r="A25" s="11" t="s">
        <v>64</v>
      </c>
      <c r="B25" s="35" t="s">
        <v>240</v>
      </c>
      <c r="C25" s="35"/>
      <c r="D25" s="35"/>
      <c r="E25" s="35"/>
      <c r="F25" s="35"/>
      <c r="G25" s="35"/>
      <c r="H25" s="35"/>
      <c r="I25" s="35"/>
      <c r="J25" s="35"/>
      <c r="K25" s="35"/>
      <c r="L25" s="35"/>
      <c r="M25" s="35"/>
      <c r="N25" s="35"/>
    </row>
    <row r="26" spans="1:15" ht="15.5">
      <c r="A26" s="11" t="s">
        <v>65</v>
      </c>
      <c r="B26" s="35" t="s">
        <v>241</v>
      </c>
      <c r="C26" s="35"/>
      <c r="D26" s="35"/>
      <c r="E26" s="35"/>
      <c r="F26" s="35"/>
      <c r="G26" s="35"/>
      <c r="H26" s="35"/>
      <c r="I26" s="35"/>
      <c r="J26" s="35"/>
      <c r="K26" s="35"/>
      <c r="L26" s="35"/>
      <c r="M26" s="35"/>
      <c r="N26" s="35"/>
    </row>
    <row r="27" spans="1:15" ht="15.5">
      <c r="A27" s="11" t="s">
        <v>66</v>
      </c>
      <c r="B27" s="35" t="s">
        <v>242</v>
      </c>
      <c r="C27" s="35"/>
      <c r="D27" s="35"/>
      <c r="E27" s="35"/>
      <c r="F27" s="35"/>
      <c r="G27" s="35"/>
      <c r="H27" s="35"/>
      <c r="I27" s="35"/>
      <c r="J27" s="35"/>
      <c r="K27" s="35"/>
      <c r="L27" s="35"/>
      <c r="M27" s="35"/>
      <c r="N27" s="35"/>
    </row>
    <row r="28" spans="1:15" ht="15.5">
      <c r="A28" s="11" t="s">
        <v>67</v>
      </c>
      <c r="B28" s="110" t="s">
        <v>252</v>
      </c>
      <c r="C28" s="35"/>
      <c r="D28" s="35"/>
      <c r="E28" s="35"/>
      <c r="F28" s="35"/>
      <c r="G28" s="35"/>
      <c r="H28" s="35"/>
      <c r="I28" s="35"/>
      <c r="J28" s="35"/>
      <c r="K28" s="35"/>
      <c r="L28" s="35"/>
      <c r="M28" s="35"/>
      <c r="N28" s="35"/>
    </row>
    <row r="29" spans="1:15" ht="15.5">
      <c r="A29" s="14"/>
      <c r="B29" s="35"/>
      <c r="C29" s="35"/>
      <c r="D29" s="35"/>
      <c r="E29" s="35"/>
      <c r="F29" s="35"/>
      <c r="G29" s="35"/>
      <c r="H29" s="35"/>
      <c r="I29" s="35"/>
      <c r="J29" s="35"/>
      <c r="K29" s="35"/>
      <c r="L29" s="35"/>
      <c r="M29" s="35"/>
      <c r="N29" s="35"/>
    </row>
    <row r="30" spans="1:15" ht="15.5">
      <c r="A30" s="14"/>
      <c r="B30" s="35"/>
      <c r="C30" s="35"/>
      <c r="D30" s="35"/>
      <c r="E30" s="35"/>
      <c r="F30" s="35"/>
      <c r="G30" s="35"/>
      <c r="H30" s="35"/>
      <c r="I30" s="35"/>
      <c r="J30" s="35"/>
      <c r="K30" s="35"/>
      <c r="L30" s="35"/>
      <c r="M30" s="35"/>
      <c r="N30" s="35"/>
    </row>
    <row r="31" spans="1:15" ht="15.5">
      <c r="A31" s="14"/>
      <c r="C31" s="35"/>
      <c r="D31" s="35"/>
      <c r="E31" s="35"/>
      <c r="F31" s="35"/>
      <c r="G31" s="35"/>
      <c r="H31" s="35"/>
      <c r="I31" s="35"/>
      <c r="J31" s="35"/>
      <c r="K31" s="35"/>
      <c r="L31" s="35"/>
      <c r="M31" s="35"/>
      <c r="N31" s="35"/>
      <c r="O31" s="35"/>
    </row>
    <row r="32" spans="1:15" ht="15.5">
      <c r="A32" s="14"/>
      <c r="B32" s="14"/>
      <c r="C32" s="35"/>
      <c r="D32" s="35"/>
      <c r="E32" s="35"/>
      <c r="F32" s="35"/>
      <c r="G32" s="35"/>
      <c r="H32" s="35"/>
      <c r="I32" s="35"/>
      <c r="J32" s="35"/>
      <c r="K32" s="35"/>
      <c r="L32" s="35"/>
      <c r="M32" s="35"/>
      <c r="N32" s="35"/>
      <c r="O32" s="35"/>
    </row>
    <row r="33" spans="1:15" ht="15.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B30" sqref="B30"/>
    </sheetView>
  </sheetViews>
  <sheetFormatPr defaultColWidth="12.54296875" defaultRowHeight="15.5"/>
  <cols>
    <col min="1" max="1" width="63.26953125" style="35" customWidth="1"/>
    <col min="2" max="3" width="15.54296875" style="35" customWidth="1"/>
    <col min="4" max="4" width="36.1796875" style="35" customWidth="1"/>
    <col min="5" max="5" width="12.54296875" style="35" customWidth="1"/>
    <col min="6" max="16384" width="12.54296875" style="35"/>
  </cols>
  <sheetData>
    <row r="1" spans="1:4" ht="18">
      <c r="A1" s="6" t="s">
        <v>0</v>
      </c>
    </row>
    <row r="3" spans="1:4" ht="18.5" thickBot="1">
      <c r="A3" s="8" t="s">
        <v>253</v>
      </c>
    </row>
    <row r="4" spans="1:4" ht="16" thickBot="1">
      <c r="A4" s="87" t="s">
        <v>200</v>
      </c>
      <c r="B4" s="88" t="s">
        <v>189</v>
      </c>
      <c r="C4" s="127" t="s">
        <v>190</v>
      </c>
      <c r="D4" s="89" t="s">
        <v>201</v>
      </c>
    </row>
    <row r="5" spans="1:4">
      <c r="A5" s="71" t="s">
        <v>254</v>
      </c>
      <c r="B5" s="90"/>
      <c r="C5" s="100"/>
      <c r="D5" s="86"/>
    </row>
    <row r="6" spans="1:4">
      <c r="A6" s="63" t="s">
        <v>227</v>
      </c>
      <c r="B6" s="75">
        <f>B5-B7</f>
        <v>0</v>
      </c>
      <c r="C6" s="91"/>
      <c r="D6" s="77"/>
    </row>
    <row r="7" spans="1:4" ht="16" thickBot="1">
      <c r="A7" s="73" t="s">
        <v>357</v>
      </c>
      <c r="B7" s="121">
        <f>B8+B9</f>
        <v>0</v>
      </c>
      <c r="C7" s="91"/>
      <c r="D7" s="129"/>
    </row>
    <row r="8" spans="1:4" ht="16" thickBot="1">
      <c r="A8" s="118" t="s">
        <v>355</v>
      </c>
      <c r="B8" s="123"/>
      <c r="C8" s="117"/>
      <c r="D8" s="68"/>
    </row>
    <row r="9" spans="1:4" ht="16" thickBot="1">
      <c r="A9" s="73" t="s">
        <v>330</v>
      </c>
      <c r="B9" s="124"/>
      <c r="C9" s="117"/>
      <c r="D9" s="69"/>
    </row>
    <row r="10" spans="1:4">
      <c r="A10" s="63" t="s">
        <v>227</v>
      </c>
      <c r="B10" s="125">
        <f>B9-B11-B12</f>
        <v>0</v>
      </c>
      <c r="C10" s="117"/>
      <c r="D10" s="69"/>
    </row>
    <row r="11" spans="1:4" ht="16" thickBot="1">
      <c r="A11" s="130" t="s">
        <v>266</v>
      </c>
      <c r="B11" s="126"/>
      <c r="C11" s="128"/>
      <c r="D11" s="70"/>
    </row>
    <row r="12" spans="1:4">
      <c r="A12" s="71" t="s">
        <v>260</v>
      </c>
      <c r="B12" s="122"/>
      <c r="C12" s="95"/>
      <c r="D12" s="72"/>
    </row>
    <row r="13" spans="1:4" ht="16" thickBot="1">
      <c r="A13" s="73" t="s">
        <v>227</v>
      </c>
      <c r="B13" s="61">
        <f>B12-B14</f>
        <v>0</v>
      </c>
      <c r="C13" s="67">
        <f>C14</f>
        <v>0</v>
      </c>
      <c r="D13" s="70"/>
    </row>
    <row r="14" spans="1:4">
      <c r="A14" s="62" t="s">
        <v>261</v>
      </c>
      <c r="B14" s="96">
        <f>SUM(B15:B19)</f>
        <v>0</v>
      </c>
      <c r="C14" s="97">
        <f>C15+C16+C17+C18+C19</f>
        <v>0</v>
      </c>
      <c r="D14" s="68"/>
    </row>
    <row r="15" spans="1:4">
      <c r="A15" s="63" t="s">
        <v>223</v>
      </c>
      <c r="B15" s="60">
        <f>B20</f>
        <v>0</v>
      </c>
      <c r="C15" s="66">
        <f>C20</f>
        <v>0</v>
      </c>
      <c r="D15" s="69"/>
    </row>
    <row r="16" spans="1:4">
      <c r="A16" s="63" t="s">
        <v>292</v>
      </c>
      <c r="B16" s="38"/>
      <c r="C16" s="80"/>
      <c r="D16" s="69"/>
    </row>
    <row r="17" spans="1:4">
      <c r="A17" s="63" t="s">
        <v>293</v>
      </c>
      <c r="B17" s="38"/>
      <c r="C17" s="80"/>
      <c r="D17" s="69"/>
    </row>
    <row r="18" spans="1:4">
      <c r="A18" s="63" t="s">
        <v>294</v>
      </c>
      <c r="B18" s="38"/>
      <c r="C18" s="80"/>
      <c r="D18" s="69"/>
    </row>
    <row r="19" spans="1:4" ht="16" thickBot="1">
      <c r="A19" s="73" t="s">
        <v>295</v>
      </c>
      <c r="B19" s="39"/>
      <c r="C19" s="81"/>
      <c r="D19" s="70"/>
    </row>
    <row r="20" spans="1:4">
      <c r="A20" s="71" t="s">
        <v>255</v>
      </c>
      <c r="B20" s="98">
        <f>B21+B22+B23</f>
        <v>0</v>
      </c>
      <c r="C20" s="99">
        <f>C21+C22+C23</f>
        <v>0</v>
      </c>
      <c r="D20" s="72"/>
    </row>
    <row r="21" spans="1:4">
      <c r="A21" s="64" t="s">
        <v>224</v>
      </c>
      <c r="B21" s="82"/>
      <c r="C21" s="83"/>
      <c r="D21" s="69"/>
    </row>
    <row r="22" spans="1:4">
      <c r="A22" s="64" t="s">
        <v>225</v>
      </c>
      <c r="B22" s="82"/>
      <c r="C22" s="83"/>
      <c r="D22" s="69"/>
    </row>
    <row r="23" spans="1:4" ht="16" thickBot="1">
      <c r="A23" s="65" t="s">
        <v>226</v>
      </c>
      <c r="B23" s="84"/>
      <c r="C23" s="85"/>
      <c r="D23" s="70"/>
    </row>
    <row r="24" spans="1:4">
      <c r="B24" s="37"/>
      <c r="C24" s="37"/>
    </row>
    <row r="25" spans="1:4">
      <c r="A25" s="36" t="s">
        <v>209</v>
      </c>
    </row>
    <row r="26" spans="1:4">
      <c r="A26" s="37" t="s">
        <v>228</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I25" sqref="I25"/>
    </sheetView>
  </sheetViews>
  <sheetFormatPr defaultRowHeight="12.5"/>
  <cols>
    <col min="1" max="1" width="30.7265625" customWidth="1"/>
    <col min="2" max="3" width="15.7265625" customWidth="1"/>
    <col min="4" max="4" width="21.54296875" customWidth="1"/>
  </cols>
  <sheetData>
    <row r="1" spans="1:5" s="2" customFormat="1" ht="18">
      <c r="A1" s="6" t="s">
        <v>0</v>
      </c>
    </row>
    <row r="2" spans="1:5" s="2" customFormat="1" ht="17.5">
      <c r="A2" s="7"/>
      <c r="B2" s="4"/>
      <c r="C2" s="4"/>
      <c r="D2" s="4"/>
      <c r="E2" s="4"/>
    </row>
    <row r="3" spans="1:5" s="2" customFormat="1" ht="18">
      <c r="A3" s="8" t="s">
        <v>319</v>
      </c>
    </row>
    <row r="4" spans="1:5" s="2" customFormat="1" ht="18.5" thickBot="1">
      <c r="A4" s="8"/>
    </row>
    <row r="5" spans="1:5" s="32" customFormat="1" ht="26.5" thickBot="1">
      <c r="B5" s="143" t="s">
        <v>313</v>
      </c>
      <c r="C5" s="143" t="s">
        <v>314</v>
      </c>
      <c r="D5" s="144" t="s">
        <v>361</v>
      </c>
      <c r="E5" s="145"/>
    </row>
    <row r="6" spans="1:5" s="146" customFormat="1" ht="13">
      <c r="B6" s="147"/>
      <c r="C6" s="147"/>
      <c r="D6" s="148"/>
    </row>
    <row r="7" spans="1:5" s="150" customFormat="1" ht="51">
      <c r="A7" s="3" t="s">
        <v>324</v>
      </c>
      <c r="B7" s="149"/>
      <c r="C7" s="149"/>
      <c r="D7" s="149"/>
    </row>
    <row r="8" spans="1:5" s="150" customFormat="1" ht="13">
      <c r="A8" s="3"/>
      <c r="B8" s="149"/>
      <c r="C8" s="149"/>
      <c r="D8" s="149"/>
    </row>
    <row r="9" spans="1:5" s="150" customFormat="1" ht="38.5">
      <c r="A9" s="3" t="s">
        <v>325</v>
      </c>
      <c r="B9" s="149"/>
      <c r="C9" s="149"/>
      <c r="D9" s="149"/>
    </row>
    <row r="10" spans="1:5" s="150" customFormat="1" ht="13">
      <c r="A10" s="3"/>
      <c r="B10" s="149"/>
      <c r="C10" s="149"/>
      <c r="D10" s="149"/>
    </row>
    <row r="11" spans="1:5" s="150" customFormat="1" ht="25.5">
      <c r="A11" s="3" t="s">
        <v>326</v>
      </c>
      <c r="B11" s="149"/>
      <c r="C11" s="149"/>
      <c r="D11" s="149"/>
    </row>
    <row r="12" spans="1:5" ht="13.5" thickBot="1">
      <c r="A12" s="151"/>
      <c r="B12" s="152"/>
      <c r="C12" s="152"/>
      <c r="D12" s="152"/>
    </row>
    <row r="14" spans="1:5">
      <c r="A14" t="s">
        <v>315</v>
      </c>
    </row>
    <row r="15" spans="1:5">
      <c r="A15" t="s">
        <v>316</v>
      </c>
    </row>
    <row r="16" spans="1:5">
      <c r="A16" t="s">
        <v>317</v>
      </c>
    </row>
    <row r="17" spans="1:1">
      <c r="A17" t="s">
        <v>318</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16" sqref="A16"/>
    </sheetView>
  </sheetViews>
  <sheetFormatPr defaultColWidth="8.7265625" defaultRowHeight="14.5"/>
  <cols>
    <col min="1" max="1" width="49.7265625" style="157" customWidth="1"/>
    <col min="2" max="5" width="15.7265625" style="157" customWidth="1"/>
    <col min="6" max="16384" width="8.7265625" style="157"/>
  </cols>
  <sheetData>
    <row r="1" spans="1:7" ht="18">
      <c r="A1" s="156" t="s">
        <v>362</v>
      </c>
    </row>
    <row r="3" spans="1:7" ht="18">
      <c r="A3" s="158" t="s">
        <v>363</v>
      </c>
    </row>
    <row r="4" spans="1:7" ht="15" thickBot="1"/>
    <row r="5" spans="1:7" ht="30" customHeight="1" thickBot="1">
      <c r="A5" s="159"/>
      <c r="B5" s="282" t="s">
        <v>364</v>
      </c>
      <c r="C5" s="283"/>
      <c r="D5" s="282" t="s">
        <v>365</v>
      </c>
      <c r="E5" s="283"/>
    </row>
    <row r="6" spans="1:7">
      <c r="A6" s="160"/>
      <c r="B6" s="161" t="s">
        <v>366</v>
      </c>
      <c r="C6" s="162" t="s">
        <v>367</v>
      </c>
      <c r="D6" s="161" t="s">
        <v>366</v>
      </c>
      <c r="E6" s="162" t="s">
        <v>367</v>
      </c>
    </row>
    <row r="7" spans="1:7" ht="15" thickBot="1">
      <c r="A7" s="163"/>
      <c r="B7" s="164"/>
      <c r="C7" s="165"/>
      <c r="D7" s="164"/>
      <c r="E7" s="166"/>
    </row>
    <row r="8" spans="1:7">
      <c r="A8" s="167" t="s">
        <v>368</v>
      </c>
      <c r="B8" s="168"/>
      <c r="C8" s="169"/>
      <c r="D8" s="168"/>
      <c r="E8" s="170"/>
      <c r="F8" s="171"/>
      <c r="G8" s="171"/>
    </row>
    <row r="9" spans="1:7">
      <c r="A9" s="172" t="s">
        <v>369</v>
      </c>
      <c r="B9" s="173"/>
      <c r="C9" s="174"/>
      <c r="D9" s="173"/>
      <c r="E9" s="175"/>
      <c r="F9" s="171"/>
      <c r="G9" s="171"/>
    </row>
    <row r="10" spans="1:7">
      <c r="A10" s="172" t="s">
        <v>370</v>
      </c>
      <c r="B10" s="173"/>
      <c r="C10" s="174"/>
      <c r="D10" s="173"/>
      <c r="E10" s="175"/>
      <c r="F10" s="171"/>
      <c r="G10" s="171"/>
    </row>
    <row r="11" spans="1:7">
      <c r="A11" s="176" t="s">
        <v>371</v>
      </c>
      <c r="B11" s="177"/>
      <c r="C11" s="178"/>
      <c r="D11" s="177"/>
      <c r="E11" s="179"/>
      <c r="F11" s="171"/>
      <c r="G11" s="171"/>
    </row>
    <row r="12" spans="1:7" ht="37.5">
      <c r="A12" s="180" t="s">
        <v>372</v>
      </c>
      <c r="B12" s="168"/>
      <c r="C12" s="169"/>
      <c r="D12" s="168"/>
      <c r="E12" s="170"/>
      <c r="F12" s="171"/>
      <c r="G12" s="171"/>
    </row>
    <row r="13" spans="1:7">
      <c r="A13" s="172" t="s">
        <v>369</v>
      </c>
      <c r="B13" s="173"/>
      <c r="C13" s="174"/>
      <c r="D13" s="173"/>
      <c r="E13" s="175"/>
      <c r="F13" s="171"/>
      <c r="G13" s="171"/>
    </row>
    <row r="14" spans="1:7">
      <c r="A14" s="172" t="s">
        <v>370</v>
      </c>
      <c r="B14" s="173"/>
      <c r="C14" s="174"/>
      <c r="D14" s="173"/>
      <c r="E14" s="175"/>
      <c r="F14" s="171"/>
      <c r="G14" s="171"/>
    </row>
    <row r="15" spans="1:7">
      <c r="A15" s="176" t="s">
        <v>371</v>
      </c>
      <c r="B15" s="177"/>
      <c r="C15" s="178"/>
      <c r="D15" s="177"/>
      <c r="E15" s="179"/>
      <c r="F15" s="171"/>
      <c r="G15" s="171"/>
    </row>
    <row r="16" spans="1:7">
      <c r="A16" s="172" t="s">
        <v>373</v>
      </c>
      <c r="B16" s="168"/>
      <c r="C16" s="169"/>
      <c r="D16" s="168"/>
      <c r="E16" s="170"/>
      <c r="F16" s="171"/>
      <c r="G16" s="171"/>
    </row>
    <row r="17" spans="1:7">
      <c r="A17" s="172" t="s">
        <v>369</v>
      </c>
      <c r="B17" s="173"/>
      <c r="C17" s="174"/>
      <c r="D17" s="181"/>
      <c r="E17" s="182"/>
      <c r="F17" s="171"/>
      <c r="G17" s="171"/>
    </row>
    <row r="18" spans="1:7">
      <c r="A18" s="172" t="s">
        <v>370</v>
      </c>
      <c r="B18" s="173"/>
      <c r="C18" s="174"/>
      <c r="D18" s="181"/>
      <c r="E18" s="182"/>
      <c r="F18" s="171"/>
      <c r="G18" s="171"/>
    </row>
    <row r="19" spans="1:7" ht="15" thickBot="1">
      <c r="A19" s="183" t="s">
        <v>371</v>
      </c>
      <c r="B19" s="184"/>
      <c r="C19" s="185"/>
      <c r="D19" s="186"/>
      <c r="E19" s="187"/>
      <c r="F19" s="171"/>
      <c r="G19" s="171"/>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A16" sqref="A16"/>
    </sheetView>
  </sheetViews>
  <sheetFormatPr defaultColWidth="8.7265625" defaultRowHeight="14.5"/>
  <cols>
    <col min="1" max="16" width="15.7265625" style="157" customWidth="1"/>
    <col min="17" max="16384" width="8.7265625" style="157"/>
  </cols>
  <sheetData>
    <row r="1" spans="1:16" ht="18">
      <c r="A1" s="188" t="s">
        <v>0</v>
      </c>
      <c r="B1" s="188"/>
      <c r="C1" s="188"/>
      <c r="D1" s="189"/>
      <c r="E1" s="189"/>
      <c r="F1" s="189"/>
      <c r="G1" s="190"/>
      <c r="H1" s="190"/>
      <c r="I1" s="190"/>
      <c r="J1" s="190"/>
      <c r="K1" s="190"/>
      <c r="L1" s="190"/>
      <c r="M1" s="190"/>
      <c r="N1" s="190"/>
      <c r="O1" s="190"/>
    </row>
    <row r="2" spans="1:16" ht="17.5">
      <c r="A2" s="191"/>
      <c r="B2" s="191"/>
      <c r="C2" s="191"/>
      <c r="D2" s="192"/>
      <c r="E2" s="192"/>
      <c r="F2" s="192"/>
      <c r="I2" s="190"/>
      <c r="J2" s="190"/>
      <c r="K2" s="190"/>
      <c r="L2" s="190"/>
      <c r="M2" s="190"/>
      <c r="N2" s="190"/>
      <c r="O2" s="190"/>
    </row>
    <row r="3" spans="1:16" ht="18">
      <c r="A3" s="193" t="s">
        <v>374</v>
      </c>
      <c r="B3" s="193"/>
      <c r="C3" s="193"/>
      <c r="D3" s="189"/>
      <c r="E3" s="189"/>
      <c r="F3" s="189"/>
      <c r="G3" s="190"/>
      <c r="H3" s="190"/>
      <c r="I3" s="190"/>
      <c r="J3" s="190"/>
      <c r="K3" s="190"/>
      <c r="L3" s="190"/>
      <c r="M3" s="190"/>
      <c r="N3" s="190"/>
      <c r="O3" s="190"/>
    </row>
    <row r="4" spans="1:16" ht="18">
      <c r="A4" s="193"/>
      <c r="B4" s="193"/>
      <c r="C4" s="193"/>
      <c r="D4" s="189"/>
      <c r="E4" s="189"/>
      <c r="F4" s="189"/>
      <c r="G4" s="190"/>
      <c r="H4" s="190"/>
      <c r="I4" s="190"/>
      <c r="J4" s="190"/>
      <c r="K4" s="190"/>
      <c r="L4" s="190"/>
      <c r="M4" s="190"/>
      <c r="N4" s="190"/>
      <c r="O4" s="190"/>
    </row>
    <row r="5" spans="1:16">
      <c r="A5" s="194"/>
      <c r="B5" s="194"/>
      <c r="C5" s="194"/>
      <c r="D5" s="195"/>
      <c r="E5" s="195"/>
      <c r="F5" s="195"/>
      <c r="G5" s="195"/>
      <c r="H5" s="195"/>
      <c r="I5" s="195"/>
      <c r="J5" s="195"/>
      <c r="K5" s="195"/>
      <c r="L5" s="195"/>
      <c r="M5" s="195"/>
      <c r="N5" s="195"/>
      <c r="O5" s="195"/>
    </row>
    <row r="6" spans="1:16" ht="18">
      <c r="A6" s="194"/>
      <c r="B6" s="194"/>
      <c r="C6" s="193"/>
      <c r="D6" s="189"/>
      <c r="E6" s="189"/>
      <c r="F6" s="189"/>
      <c r="G6" s="190"/>
      <c r="H6" s="190"/>
      <c r="I6" s="190"/>
      <c r="J6" s="190"/>
      <c r="K6" s="190"/>
      <c r="L6" s="190"/>
      <c r="M6" s="190"/>
      <c r="N6" s="190"/>
      <c r="O6" s="190"/>
    </row>
    <row r="7" spans="1:16" ht="52">
      <c r="A7" s="196" t="s">
        <v>375</v>
      </c>
      <c r="B7" s="196" t="s">
        <v>247</v>
      </c>
      <c r="C7" s="197" t="s">
        <v>230</v>
      </c>
      <c r="D7" s="196" t="s">
        <v>231</v>
      </c>
      <c r="E7" s="196" t="s">
        <v>298</v>
      </c>
      <c r="F7" s="197" t="s">
        <v>243</v>
      </c>
      <c r="G7" s="197" t="s">
        <v>244</v>
      </c>
      <c r="H7" s="197" t="s">
        <v>297</v>
      </c>
      <c r="I7" s="197" t="s">
        <v>88</v>
      </c>
      <c r="J7" s="197" t="s">
        <v>245</v>
      </c>
      <c r="K7" s="197" t="s">
        <v>376</v>
      </c>
      <c r="L7" s="197" t="s">
        <v>232</v>
      </c>
      <c r="M7" s="197" t="s">
        <v>233</v>
      </c>
      <c r="N7" s="197" t="s">
        <v>81</v>
      </c>
      <c r="O7" s="197" t="s">
        <v>103</v>
      </c>
      <c r="P7" s="198" t="s">
        <v>248</v>
      </c>
    </row>
    <row r="8" spans="1:16">
      <c r="A8" s="199" t="s">
        <v>53</v>
      </c>
      <c r="B8" s="199" t="s">
        <v>54</v>
      </c>
      <c r="C8" s="199" t="s">
        <v>52</v>
      </c>
      <c r="D8" s="199" t="s">
        <v>55</v>
      </c>
      <c r="E8" s="199" t="s">
        <v>56</v>
      </c>
      <c r="F8" s="199" t="s">
        <v>57</v>
      </c>
      <c r="G8" s="199" t="s">
        <v>58</v>
      </c>
      <c r="H8" s="199" t="s">
        <v>59</v>
      </c>
      <c r="I8" s="199" t="s">
        <v>60</v>
      </c>
      <c r="J8" s="199" t="s">
        <v>61</v>
      </c>
      <c r="K8" s="199" t="s">
        <v>62</v>
      </c>
      <c r="L8" s="199" t="s">
        <v>63</v>
      </c>
      <c r="M8" s="199" t="s">
        <v>64</v>
      </c>
      <c r="N8" s="199" t="s">
        <v>65</v>
      </c>
      <c r="O8" s="199" t="s">
        <v>66</v>
      </c>
      <c r="P8" s="199" t="s">
        <v>67</v>
      </c>
    </row>
    <row r="9" spans="1:16">
      <c r="A9" s="200"/>
      <c r="B9" s="200"/>
      <c r="C9" s="200"/>
      <c r="D9" s="200"/>
      <c r="E9" s="200"/>
      <c r="F9" s="200"/>
      <c r="G9" s="201"/>
      <c r="H9" s="200"/>
      <c r="I9" s="200"/>
      <c r="J9" s="200"/>
      <c r="K9" s="200"/>
      <c r="L9" s="200"/>
      <c r="M9" s="200" t="e">
        <f>L9/K9</f>
        <v>#DIV/0!</v>
      </c>
      <c r="N9" s="200"/>
      <c r="O9" s="200"/>
      <c r="P9" s="202"/>
    </row>
    <row r="10" spans="1:16">
      <c r="A10" s="203"/>
      <c r="B10" s="203"/>
      <c r="C10" s="190"/>
      <c r="D10" s="190"/>
      <c r="E10" s="190"/>
      <c r="F10" s="190"/>
      <c r="G10" s="190"/>
      <c r="H10" s="190"/>
      <c r="I10" s="190"/>
      <c r="J10" s="190"/>
      <c r="K10" s="190"/>
      <c r="L10" s="190"/>
      <c r="M10" s="190"/>
      <c r="N10" s="190"/>
      <c r="O10" s="190"/>
    </row>
    <row r="11" spans="1:16">
      <c r="A11" s="204"/>
      <c r="B11" s="204"/>
      <c r="C11" s="204"/>
      <c r="E11" s="190"/>
      <c r="F11" s="190"/>
      <c r="G11" s="190"/>
      <c r="H11" s="190"/>
      <c r="I11" s="190"/>
      <c r="J11" s="190"/>
      <c r="K11" s="190"/>
      <c r="L11" s="190"/>
      <c r="M11" s="190"/>
      <c r="N11" s="190"/>
      <c r="O11" s="190"/>
    </row>
    <row r="12" spans="1:16">
      <c r="A12" s="205" t="s">
        <v>234</v>
      </c>
      <c r="B12" s="206"/>
      <c r="C12" s="190"/>
      <c r="D12" s="190"/>
      <c r="E12" s="190"/>
      <c r="F12" s="190"/>
      <c r="G12" s="190"/>
      <c r="H12" s="190"/>
      <c r="I12" s="190"/>
      <c r="J12" s="190"/>
      <c r="K12" s="190"/>
      <c r="L12" s="190"/>
      <c r="M12" s="190"/>
      <c r="N12" s="190"/>
      <c r="O12" s="190"/>
    </row>
    <row r="13" spans="1:16">
      <c r="A13" s="205" t="s">
        <v>53</v>
      </c>
      <c r="B13" s="190" t="s">
        <v>235</v>
      </c>
      <c r="C13" s="190"/>
      <c r="D13" s="190"/>
      <c r="E13" s="190"/>
      <c r="F13" s="190"/>
      <c r="G13" s="190"/>
      <c r="H13" s="190"/>
      <c r="I13" s="190"/>
      <c r="J13" s="190"/>
      <c r="K13" s="190"/>
      <c r="L13" s="190"/>
      <c r="M13" s="190"/>
      <c r="N13" s="190"/>
    </row>
    <row r="14" spans="1:16">
      <c r="A14" s="205" t="s">
        <v>54</v>
      </c>
      <c r="B14" s="207" t="s">
        <v>277</v>
      </c>
      <c r="C14" s="190"/>
      <c r="D14" s="190"/>
      <c r="E14" s="190"/>
      <c r="F14" s="190"/>
      <c r="G14" s="190"/>
      <c r="H14" s="190"/>
      <c r="I14" s="190"/>
      <c r="J14" s="190"/>
      <c r="K14" s="190"/>
      <c r="L14" s="190"/>
      <c r="M14" s="190"/>
      <c r="N14" s="190"/>
    </row>
    <row r="15" spans="1:16">
      <c r="A15" s="205" t="s">
        <v>52</v>
      </c>
      <c r="B15" s="190" t="s">
        <v>236</v>
      </c>
      <c r="C15" s="190"/>
      <c r="D15" s="190"/>
      <c r="E15" s="190"/>
      <c r="F15" s="190"/>
      <c r="G15" s="190"/>
      <c r="H15" s="190"/>
      <c r="I15" s="190"/>
      <c r="J15" s="190"/>
      <c r="K15" s="190"/>
      <c r="L15" s="190"/>
      <c r="M15" s="190"/>
      <c r="N15" s="190"/>
    </row>
    <row r="16" spans="1:16">
      <c r="A16" s="205" t="s">
        <v>55</v>
      </c>
      <c r="B16" s="190" t="s">
        <v>237</v>
      </c>
      <c r="C16" s="190"/>
      <c r="D16" s="190"/>
      <c r="E16" s="190"/>
      <c r="F16" s="190"/>
      <c r="G16" s="190"/>
      <c r="H16" s="190"/>
      <c r="I16" s="190"/>
      <c r="J16" s="190"/>
      <c r="K16" s="190"/>
      <c r="L16" s="190"/>
      <c r="M16" s="190"/>
      <c r="N16" s="190"/>
    </row>
    <row r="17" spans="1:15">
      <c r="A17" s="205" t="s">
        <v>56</v>
      </c>
      <c r="B17" s="190" t="s">
        <v>377</v>
      </c>
      <c r="C17" s="190"/>
      <c r="D17" s="190"/>
      <c r="E17" s="190"/>
      <c r="F17" s="190"/>
      <c r="G17" s="190"/>
      <c r="H17" s="190"/>
      <c r="I17" s="190"/>
      <c r="J17" s="190"/>
      <c r="K17" s="190"/>
      <c r="L17" s="190"/>
      <c r="M17" s="190"/>
      <c r="N17" s="190"/>
    </row>
    <row r="18" spans="1:15">
      <c r="A18" s="205" t="s">
        <v>57</v>
      </c>
      <c r="B18" s="190" t="s">
        <v>238</v>
      </c>
      <c r="C18" s="190"/>
      <c r="D18" s="190"/>
      <c r="E18" s="190"/>
      <c r="F18" s="190"/>
      <c r="G18" s="190"/>
      <c r="H18" s="190"/>
      <c r="I18" s="190"/>
      <c r="J18" s="190"/>
      <c r="K18" s="190"/>
      <c r="L18" s="190"/>
      <c r="M18" s="190"/>
      <c r="N18" s="190"/>
    </row>
    <row r="19" spans="1:15">
      <c r="A19" s="205" t="s">
        <v>58</v>
      </c>
      <c r="B19" s="190" t="s">
        <v>250</v>
      </c>
      <c r="C19" s="190"/>
      <c r="D19" s="190"/>
      <c r="E19" s="190"/>
      <c r="F19" s="190"/>
      <c r="G19" s="190"/>
      <c r="H19" s="190"/>
      <c r="I19" s="190"/>
      <c r="J19" s="190"/>
      <c r="K19" s="190"/>
      <c r="L19" s="190"/>
      <c r="M19" s="190"/>
      <c r="N19" s="190"/>
    </row>
    <row r="20" spans="1:15">
      <c r="A20" s="205" t="s">
        <v>59</v>
      </c>
      <c r="B20" s="190" t="s">
        <v>378</v>
      </c>
      <c r="C20" s="190"/>
      <c r="D20" s="190"/>
      <c r="E20" s="190"/>
      <c r="F20" s="190"/>
      <c r="G20" s="190"/>
      <c r="H20" s="190"/>
      <c r="I20" s="190"/>
      <c r="J20" s="190"/>
      <c r="K20" s="190"/>
      <c r="L20" s="190"/>
      <c r="M20" s="190"/>
      <c r="N20" s="190"/>
    </row>
    <row r="21" spans="1:15">
      <c r="A21" s="205" t="s">
        <v>60</v>
      </c>
      <c r="B21" s="208" t="s">
        <v>251</v>
      </c>
      <c r="C21" s="190"/>
      <c r="D21" s="190"/>
      <c r="E21" s="190"/>
      <c r="F21" s="190"/>
      <c r="G21" s="190"/>
      <c r="H21" s="190"/>
      <c r="I21" s="190"/>
      <c r="J21" s="190"/>
      <c r="K21" s="190"/>
      <c r="L21" s="190"/>
      <c r="M21" s="190"/>
      <c r="N21" s="190"/>
    </row>
    <row r="22" spans="1:15">
      <c r="A22" s="205" t="s">
        <v>61</v>
      </c>
      <c r="B22" s="190" t="s">
        <v>249</v>
      </c>
      <c r="C22" s="190"/>
      <c r="D22" s="190"/>
      <c r="E22" s="190"/>
      <c r="F22" s="190"/>
      <c r="G22" s="190"/>
      <c r="H22" s="190"/>
      <c r="I22" s="190"/>
      <c r="J22" s="190"/>
      <c r="K22" s="190"/>
      <c r="L22" s="190"/>
      <c r="M22" s="190"/>
      <c r="N22" s="190"/>
    </row>
    <row r="23" spans="1:15">
      <c r="A23" s="205" t="s">
        <v>62</v>
      </c>
      <c r="B23" s="190" t="s">
        <v>379</v>
      </c>
      <c r="C23" s="190"/>
      <c r="D23" s="190"/>
      <c r="E23" s="190"/>
      <c r="F23" s="190"/>
      <c r="G23" s="190"/>
      <c r="H23" s="190"/>
      <c r="I23" s="190"/>
      <c r="J23" s="190"/>
      <c r="K23" s="190"/>
      <c r="L23" s="190"/>
      <c r="M23" s="190"/>
      <c r="N23" s="190"/>
    </row>
    <row r="24" spans="1:15">
      <c r="A24" s="205" t="s">
        <v>63</v>
      </c>
      <c r="B24" s="190" t="s">
        <v>239</v>
      </c>
      <c r="C24" s="190"/>
      <c r="D24" s="190"/>
      <c r="E24" s="190"/>
      <c r="F24" s="190"/>
      <c r="G24" s="190"/>
      <c r="H24" s="190"/>
      <c r="I24" s="190"/>
      <c r="J24" s="190"/>
      <c r="K24" s="190"/>
      <c r="L24" s="190"/>
      <c r="M24" s="190"/>
      <c r="N24" s="190"/>
    </row>
    <row r="25" spans="1:15">
      <c r="A25" s="205" t="s">
        <v>64</v>
      </c>
      <c r="B25" s="190" t="s">
        <v>240</v>
      </c>
      <c r="C25" s="190"/>
      <c r="D25" s="190"/>
      <c r="E25" s="190"/>
      <c r="F25" s="190"/>
      <c r="G25" s="190"/>
      <c r="H25" s="190"/>
      <c r="I25" s="190"/>
      <c r="J25" s="190"/>
      <c r="K25" s="190"/>
      <c r="L25" s="190"/>
      <c r="M25" s="190"/>
      <c r="N25" s="190"/>
    </row>
    <row r="26" spans="1:15">
      <c r="A26" s="205" t="s">
        <v>65</v>
      </c>
      <c r="B26" s="190" t="s">
        <v>241</v>
      </c>
      <c r="C26" s="190"/>
      <c r="D26" s="190"/>
      <c r="E26" s="190"/>
      <c r="F26" s="190"/>
      <c r="G26" s="190"/>
      <c r="H26" s="190"/>
      <c r="I26" s="190"/>
      <c r="J26" s="190"/>
      <c r="K26" s="190"/>
      <c r="L26" s="190"/>
      <c r="M26" s="190"/>
      <c r="N26" s="190"/>
    </row>
    <row r="27" spans="1:15">
      <c r="A27" s="205" t="s">
        <v>66</v>
      </c>
      <c r="B27" s="190" t="s">
        <v>242</v>
      </c>
      <c r="C27" s="190"/>
      <c r="D27" s="190"/>
      <c r="E27" s="190"/>
      <c r="F27" s="190"/>
      <c r="G27" s="190"/>
      <c r="H27" s="190"/>
      <c r="I27" s="190"/>
      <c r="J27" s="190"/>
      <c r="K27" s="190"/>
      <c r="L27" s="190"/>
      <c r="M27" s="190"/>
      <c r="N27" s="190"/>
    </row>
    <row r="28" spans="1:15">
      <c r="A28" s="205" t="s">
        <v>67</v>
      </c>
      <c r="B28" s="208" t="s">
        <v>252</v>
      </c>
      <c r="C28" s="190"/>
      <c r="D28" s="190"/>
      <c r="E28" s="190"/>
      <c r="F28" s="190"/>
      <c r="G28" s="190"/>
      <c r="H28" s="190"/>
      <c r="I28" s="190"/>
      <c r="J28" s="190"/>
      <c r="K28" s="190"/>
      <c r="L28" s="190"/>
      <c r="M28" s="190"/>
      <c r="N28" s="190"/>
    </row>
    <row r="29" spans="1:15">
      <c r="A29" s="206"/>
      <c r="B29" s="190"/>
      <c r="C29" s="190"/>
      <c r="D29" s="190"/>
      <c r="E29" s="190"/>
      <c r="F29" s="190"/>
      <c r="G29" s="190"/>
      <c r="H29" s="190"/>
      <c r="I29" s="190"/>
      <c r="J29" s="190"/>
      <c r="K29" s="190"/>
      <c r="L29" s="190"/>
      <c r="M29" s="190"/>
      <c r="N29" s="190"/>
    </row>
    <row r="30" spans="1:15">
      <c r="A30" s="206"/>
      <c r="B30" s="190"/>
      <c r="C30" s="190"/>
      <c r="D30" s="190"/>
      <c r="E30" s="190"/>
      <c r="F30" s="190"/>
      <c r="G30" s="190"/>
      <c r="H30" s="190"/>
      <c r="I30" s="190"/>
      <c r="J30" s="190"/>
      <c r="K30" s="190"/>
      <c r="L30" s="190"/>
      <c r="M30" s="190"/>
      <c r="N30" s="190"/>
    </row>
    <row r="31" spans="1:15">
      <c r="A31" s="206"/>
      <c r="C31" s="190"/>
      <c r="D31" s="190"/>
      <c r="E31" s="190"/>
      <c r="F31" s="190"/>
      <c r="G31" s="190"/>
      <c r="H31" s="190"/>
      <c r="I31" s="190"/>
      <c r="J31" s="190"/>
      <c r="K31" s="190"/>
      <c r="L31" s="190"/>
      <c r="M31" s="190"/>
      <c r="N31" s="190"/>
      <c r="O31" s="190"/>
    </row>
    <row r="32" spans="1:15">
      <c r="A32" s="206"/>
      <c r="B32" s="206"/>
      <c r="C32" s="190"/>
      <c r="D32" s="190"/>
      <c r="E32" s="190"/>
      <c r="F32" s="190"/>
      <c r="G32" s="190"/>
      <c r="H32" s="190"/>
      <c r="I32" s="190"/>
      <c r="J32" s="190"/>
      <c r="K32" s="190"/>
      <c r="L32" s="190"/>
      <c r="M32" s="190"/>
      <c r="N32" s="190"/>
      <c r="O32" s="190"/>
    </row>
    <row r="33" spans="1:15">
      <c r="A33" s="190"/>
      <c r="B33" s="190"/>
      <c r="C33" s="190"/>
      <c r="D33" s="190"/>
      <c r="E33" s="190"/>
      <c r="F33" s="190"/>
      <c r="G33" s="190"/>
      <c r="H33" s="190"/>
      <c r="I33" s="190"/>
      <c r="J33" s="190"/>
      <c r="K33" s="190"/>
      <c r="L33" s="190"/>
      <c r="M33" s="190"/>
      <c r="N33" s="190"/>
      <c r="O33" s="190"/>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A16" sqref="A16"/>
    </sheetView>
  </sheetViews>
  <sheetFormatPr defaultColWidth="8.7265625" defaultRowHeight="14.5"/>
  <cols>
    <col min="1" max="1" width="25.54296875" style="157" customWidth="1"/>
    <col min="2" max="2" width="34.81640625" style="157" customWidth="1"/>
    <col min="3" max="3" width="23.1796875" style="157" customWidth="1"/>
    <col min="4" max="4" width="20.81640625" style="157" customWidth="1"/>
    <col min="5" max="5" width="14.1796875" style="157" customWidth="1"/>
    <col min="6" max="6" width="8.7265625" style="157"/>
    <col min="7" max="7" width="10.81640625" style="157" customWidth="1"/>
    <col min="8" max="8" width="10.54296875" style="157" customWidth="1"/>
    <col min="9" max="16384" width="8.7265625" style="157"/>
  </cols>
  <sheetData>
    <row r="1" spans="1:8" ht="18">
      <c r="A1" s="156" t="s">
        <v>0</v>
      </c>
    </row>
    <row r="3" spans="1:8" ht="18">
      <c r="A3" s="158" t="s">
        <v>380</v>
      </c>
    </row>
    <row r="4" spans="1:8" ht="15" thickBot="1"/>
    <row r="5" spans="1:8" ht="68.150000000000006" customHeight="1" thickBot="1">
      <c r="A5" s="209" t="s">
        <v>381</v>
      </c>
      <c r="B5" s="209" t="s">
        <v>382</v>
      </c>
      <c r="C5" s="209" t="s">
        <v>383</v>
      </c>
      <c r="D5" s="209" t="s">
        <v>384</v>
      </c>
      <c r="E5" s="209" t="s">
        <v>385</v>
      </c>
      <c r="F5" s="209" t="s">
        <v>81</v>
      </c>
      <c r="G5" s="209" t="s">
        <v>79</v>
      </c>
      <c r="H5" s="209" t="s">
        <v>386</v>
      </c>
    </row>
    <row r="6" spans="1:8" ht="15" thickBot="1">
      <c r="A6" s="210" t="s">
        <v>53</v>
      </c>
      <c r="B6" s="210" t="s">
        <v>54</v>
      </c>
      <c r="C6" s="210" t="s">
        <v>52</v>
      </c>
      <c r="D6" s="210" t="s">
        <v>55</v>
      </c>
      <c r="E6" s="210" t="s">
        <v>56</v>
      </c>
      <c r="F6" s="210" t="s">
        <v>57</v>
      </c>
      <c r="G6" s="210" t="s">
        <v>58</v>
      </c>
      <c r="H6" s="210" t="s">
        <v>59</v>
      </c>
    </row>
    <row r="7" spans="1:8" ht="15" thickBot="1">
      <c r="A7" s="209"/>
      <c r="B7" s="209"/>
      <c r="C7" s="209"/>
      <c r="D7" s="209"/>
      <c r="E7" s="209"/>
      <c r="F7" s="209"/>
      <c r="G7" s="209"/>
      <c r="H7" s="209"/>
    </row>
    <row r="8" spans="1:8" ht="15" thickBot="1">
      <c r="A8" s="209"/>
      <c r="B8" s="209"/>
      <c r="C8" s="209"/>
      <c r="D8" s="209"/>
      <c r="E8" s="209"/>
      <c r="F8" s="209"/>
      <c r="G8" s="209"/>
      <c r="H8" s="209"/>
    </row>
    <row r="9" spans="1:8" ht="15" thickBot="1">
      <c r="A9" s="209"/>
      <c r="B9" s="209"/>
      <c r="C9" s="209"/>
      <c r="D9" s="209"/>
      <c r="E9" s="209"/>
      <c r="F9" s="209"/>
      <c r="G9" s="209"/>
      <c r="H9" s="209"/>
    </row>
    <row r="10" spans="1:8" ht="15" thickBot="1">
      <c r="A10" s="209"/>
      <c r="B10" s="209"/>
      <c r="C10" s="209"/>
      <c r="D10" s="209"/>
      <c r="E10" s="209"/>
      <c r="F10" s="209"/>
      <c r="G10" s="209"/>
      <c r="H10" s="209"/>
    </row>
    <row r="11" spans="1:8" ht="15" thickBot="1">
      <c r="A11" s="209"/>
      <c r="B11" s="209"/>
      <c r="C11" s="209"/>
      <c r="D11" s="209"/>
      <c r="E11" s="209"/>
      <c r="F11" s="209"/>
      <c r="G11" s="209"/>
      <c r="H11" s="209"/>
    </row>
    <row r="12" spans="1:8" ht="15" thickBot="1">
      <c r="A12" s="209"/>
      <c r="B12" s="209"/>
      <c r="C12" s="209"/>
      <c r="D12" s="209"/>
      <c r="E12" s="209"/>
      <c r="F12" s="209"/>
      <c r="G12" s="209"/>
      <c r="H12" s="209"/>
    </row>
    <row r="13" spans="1:8" ht="15" thickBot="1">
      <c r="A13" s="209"/>
      <c r="B13" s="209"/>
      <c r="C13" s="209"/>
      <c r="D13" s="209"/>
      <c r="E13" s="209"/>
      <c r="F13" s="209"/>
      <c r="G13" s="209"/>
      <c r="H13" s="209"/>
    </row>
    <row r="14" spans="1:8" ht="15" thickBot="1">
      <c r="A14" s="209"/>
      <c r="B14" s="209"/>
      <c r="C14" s="209"/>
      <c r="D14" s="209"/>
      <c r="E14" s="209"/>
      <c r="F14" s="209"/>
      <c r="G14" s="209"/>
      <c r="H14" s="209"/>
    </row>
    <row r="15" spans="1:8" ht="15" thickBot="1">
      <c r="A15" s="209"/>
      <c r="B15" s="209"/>
      <c r="C15" s="209"/>
      <c r="D15" s="209"/>
      <c r="E15" s="209"/>
      <c r="F15" s="209"/>
      <c r="G15" s="209"/>
      <c r="H15" s="209"/>
    </row>
    <row r="16" spans="1:8">
      <c r="A16" s="209"/>
      <c r="B16" s="209"/>
      <c r="C16" s="209"/>
      <c r="D16" s="209"/>
      <c r="E16" s="209"/>
      <c r="F16" s="209"/>
      <c r="G16" s="209"/>
      <c r="H16" s="209"/>
    </row>
    <row r="17" spans="1:2">
      <c r="A17" s="203" t="s">
        <v>387</v>
      </c>
    </row>
    <row r="20" spans="1:2">
      <c r="A20" s="211" t="s">
        <v>234</v>
      </c>
    </row>
    <row r="21" spans="1:2">
      <c r="A21" s="211" t="s">
        <v>53</v>
      </c>
      <c r="B21" s="207" t="s">
        <v>388</v>
      </c>
    </row>
    <row r="22" spans="1:2">
      <c r="A22" s="211" t="s">
        <v>54</v>
      </c>
      <c r="B22" s="207" t="s">
        <v>389</v>
      </c>
    </row>
    <row r="23" spans="1:2">
      <c r="A23" s="211" t="s">
        <v>52</v>
      </c>
      <c r="B23" s="207" t="s">
        <v>390</v>
      </c>
    </row>
    <row r="24" spans="1:2">
      <c r="A24" s="211" t="s">
        <v>55</v>
      </c>
      <c r="B24" s="207" t="s">
        <v>391</v>
      </c>
    </row>
    <row r="25" spans="1:2">
      <c r="A25" s="211" t="s">
        <v>56</v>
      </c>
      <c r="B25" s="207" t="s">
        <v>392</v>
      </c>
    </row>
    <row r="26" spans="1:2">
      <c r="A26" s="211" t="s">
        <v>57</v>
      </c>
      <c r="B26" s="207" t="s">
        <v>393</v>
      </c>
    </row>
    <row r="27" spans="1:2">
      <c r="A27" s="211" t="s">
        <v>58</v>
      </c>
      <c r="B27" s="207" t="s">
        <v>394</v>
      </c>
    </row>
    <row r="28" spans="1:2">
      <c r="A28" s="211" t="s">
        <v>59</v>
      </c>
      <c r="B28" s="207" t="s">
        <v>395</v>
      </c>
    </row>
    <row r="29" spans="1:2">
      <c r="A29" s="212"/>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10" sqref="E10"/>
    </sheetView>
  </sheetViews>
  <sheetFormatPr defaultColWidth="8.7265625" defaultRowHeight="14.5"/>
  <cols>
    <col min="1" max="1" width="42.26953125" style="157" customWidth="1"/>
    <col min="2" max="4" width="15.7265625" style="157" customWidth="1"/>
    <col min="5" max="16384" width="8.7265625" style="157"/>
  </cols>
  <sheetData>
    <row r="1" spans="1:4" ht="18">
      <c r="A1" s="188" t="s">
        <v>0</v>
      </c>
    </row>
    <row r="3" spans="1:4" ht="18">
      <c r="A3" s="158" t="s">
        <v>396</v>
      </c>
    </row>
    <row r="4" spans="1:4">
      <c r="B4" s="157" t="s">
        <v>551</v>
      </c>
    </row>
    <row r="5" spans="1:4" ht="26">
      <c r="A5" s="213"/>
      <c r="B5" s="214" t="s">
        <v>397</v>
      </c>
      <c r="C5" s="214" t="s">
        <v>398</v>
      </c>
      <c r="D5" s="214" t="s">
        <v>399</v>
      </c>
    </row>
    <row r="6" spans="1:4" ht="25" customHeight="1">
      <c r="A6" s="215" t="s">
        <v>400</v>
      </c>
      <c r="B6" s="216"/>
      <c r="C6" s="216"/>
      <c r="D6" s="216"/>
    </row>
    <row r="7" spans="1:4" ht="25" customHeight="1">
      <c r="A7" s="215" t="s">
        <v>401</v>
      </c>
      <c r="B7" s="217"/>
      <c r="C7" s="217"/>
      <c r="D7" s="217"/>
    </row>
    <row r="8" spans="1:4" ht="25" customHeight="1">
      <c r="A8" s="215" t="s">
        <v>402</v>
      </c>
      <c r="B8" s="218">
        <f>B6*B7</f>
        <v>0</v>
      </c>
      <c r="C8" s="218">
        <f>C6*C7</f>
        <v>0</v>
      </c>
      <c r="D8" s="218">
        <f>D6*D7</f>
        <v>0</v>
      </c>
    </row>
    <row r="9" spans="1:4" ht="25" customHeight="1">
      <c r="A9" s="215" t="s">
        <v>403</v>
      </c>
      <c r="B9" s="217"/>
      <c r="C9" s="217"/>
      <c r="D9" s="217"/>
    </row>
    <row r="10" spans="1:4" ht="25" customHeight="1">
      <c r="A10" s="215" t="s">
        <v>404</v>
      </c>
      <c r="B10" s="218">
        <f>B6*B9</f>
        <v>0</v>
      </c>
      <c r="C10" s="218">
        <f>C6*C9</f>
        <v>0</v>
      </c>
      <c r="D10" s="218">
        <f>D6*D9</f>
        <v>0</v>
      </c>
    </row>
    <row r="11" spans="1:4" ht="25" customHeight="1">
      <c r="A11" s="215" t="s">
        <v>405</v>
      </c>
      <c r="B11" s="218">
        <f>B8-B10</f>
        <v>0</v>
      </c>
      <c r="C11" s="218">
        <f>C8-C10</f>
        <v>0</v>
      </c>
      <c r="D11" s="218">
        <f>D8-D10</f>
        <v>0</v>
      </c>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16" sqref="A16"/>
    </sheetView>
  </sheetViews>
  <sheetFormatPr defaultColWidth="8.7265625" defaultRowHeight="14.5"/>
  <cols>
    <col min="1" max="1" width="15.7265625" style="157" customWidth="1"/>
    <col min="2" max="2" width="29.81640625" style="157" customWidth="1"/>
    <col min="3" max="5" width="15.7265625" style="157" customWidth="1"/>
    <col min="6" max="16384" width="8.7265625" style="157"/>
  </cols>
  <sheetData>
    <row r="1" spans="1:5" ht="18">
      <c r="A1" s="188" t="s">
        <v>0</v>
      </c>
    </row>
    <row r="3" spans="1:5" ht="18">
      <c r="A3" s="158" t="s">
        <v>406</v>
      </c>
    </row>
    <row r="5" spans="1:5" ht="39">
      <c r="A5" s="196" t="s">
        <v>407</v>
      </c>
      <c r="B5" s="196" t="s">
        <v>408</v>
      </c>
      <c r="C5" s="196" t="s">
        <v>409</v>
      </c>
      <c r="D5" s="196" t="s">
        <v>410</v>
      </c>
      <c r="E5" s="196" t="s">
        <v>411</v>
      </c>
    </row>
    <row r="6" spans="1:5">
      <c r="A6" s="199" t="s">
        <v>53</v>
      </c>
      <c r="B6" s="199" t="s">
        <v>54</v>
      </c>
      <c r="C6" s="199" t="s">
        <v>52</v>
      </c>
      <c r="D6" s="199" t="s">
        <v>55</v>
      </c>
      <c r="E6" s="199" t="s">
        <v>56</v>
      </c>
    </row>
    <row r="10" spans="1:5">
      <c r="A10" s="205" t="s">
        <v>234</v>
      </c>
    </row>
    <row r="11" spans="1:5">
      <c r="A11" s="205" t="s">
        <v>53</v>
      </c>
      <c r="B11" s="157" t="s">
        <v>412</v>
      </c>
    </row>
    <row r="12" spans="1:5">
      <c r="A12" s="205" t="s">
        <v>54</v>
      </c>
      <c r="B12" s="157" t="s">
        <v>413</v>
      </c>
    </row>
    <row r="13" spans="1:5">
      <c r="A13" s="205" t="s">
        <v>52</v>
      </c>
      <c r="B13" s="157" t="s">
        <v>414</v>
      </c>
    </row>
    <row r="14" spans="1:5">
      <c r="A14" s="205" t="s">
        <v>55</v>
      </c>
      <c r="B14" s="157" t="s">
        <v>415</v>
      </c>
    </row>
    <row r="15" spans="1:5">
      <c r="A15" s="205" t="s">
        <v>56</v>
      </c>
      <c r="B15" s="157" t="s">
        <v>416</v>
      </c>
    </row>
  </sheetData>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A16" sqref="A16"/>
    </sheetView>
  </sheetViews>
  <sheetFormatPr defaultColWidth="9.1796875" defaultRowHeight="12.5"/>
  <cols>
    <col min="1" max="1" width="74" style="221" customWidth="1"/>
    <col min="2" max="3" width="33.54296875" style="221" customWidth="1"/>
    <col min="4" max="4" width="54.26953125" style="221" customWidth="1"/>
    <col min="5" max="5" width="20.54296875" style="221" customWidth="1"/>
    <col min="6" max="16384" width="9.1796875" style="221"/>
  </cols>
  <sheetData>
    <row r="1" spans="1:5" ht="18">
      <c r="A1" s="219" t="s">
        <v>0</v>
      </c>
      <c r="B1" s="219"/>
      <c r="C1" s="220"/>
      <c r="D1" s="220"/>
    </row>
    <row r="2" spans="1:5" ht="17.5">
      <c r="A2" s="222"/>
      <c r="B2" s="222"/>
      <c r="C2" s="223"/>
      <c r="D2" s="223"/>
    </row>
    <row r="3" spans="1:5" ht="18">
      <c r="A3" s="224" t="s">
        <v>417</v>
      </c>
      <c r="B3" s="224"/>
      <c r="C3" s="220"/>
      <c r="D3" s="220"/>
    </row>
    <row r="4" spans="1:5" ht="18">
      <c r="A4" s="224"/>
    </row>
    <row r="5" spans="1:5">
      <c r="A5" s="225"/>
    </row>
    <row r="6" spans="1:5" ht="13">
      <c r="A6" s="226"/>
      <c r="B6" s="227" t="s">
        <v>418</v>
      </c>
      <c r="C6" s="227" t="s">
        <v>419</v>
      </c>
      <c r="D6" s="228" t="s">
        <v>420</v>
      </c>
      <c r="E6" s="229"/>
    </row>
    <row r="7" spans="1:5">
      <c r="A7" s="230" t="s">
        <v>421</v>
      </c>
      <c r="B7" s="231"/>
      <c r="C7" s="231"/>
      <c r="D7" s="231"/>
    </row>
    <row r="8" spans="1:5">
      <c r="A8" s="230" t="s">
        <v>422</v>
      </c>
      <c r="B8" s="231"/>
      <c r="C8" s="231"/>
      <c r="D8" s="231"/>
    </row>
    <row r="9" spans="1:5">
      <c r="A9" s="230" t="s">
        <v>423</v>
      </c>
      <c r="B9" s="231"/>
      <c r="C9" s="231"/>
      <c r="D9" s="231"/>
    </row>
    <row r="10" spans="1:5">
      <c r="A10" s="232" t="s">
        <v>424</v>
      </c>
      <c r="B10" s="233"/>
      <c r="C10" s="233"/>
      <c r="D10" s="233"/>
    </row>
    <row r="11" spans="1:5">
      <c r="A11" s="232" t="s">
        <v>425</v>
      </c>
      <c r="B11" s="233"/>
      <c r="C11" s="233"/>
      <c r="D11" s="233"/>
    </row>
    <row r="12" spans="1:5">
      <c r="A12" s="232" t="s">
        <v>426</v>
      </c>
      <c r="B12" s="233"/>
      <c r="C12" s="233"/>
      <c r="D12" s="233"/>
    </row>
    <row r="13" spans="1:5">
      <c r="A13" s="232" t="s">
        <v>427</v>
      </c>
      <c r="B13" s="233"/>
      <c r="C13" s="233"/>
      <c r="D13" s="233"/>
    </row>
    <row r="14" spans="1:5">
      <c r="A14" s="232" t="s">
        <v>428</v>
      </c>
      <c r="B14" s="233"/>
      <c r="C14" s="233"/>
      <c r="D14" s="233"/>
    </row>
    <row r="15" spans="1:5">
      <c r="A15" s="232" t="s">
        <v>429</v>
      </c>
      <c r="B15" s="233"/>
      <c r="C15" s="233"/>
      <c r="D15" s="233"/>
    </row>
    <row r="16" spans="1:5">
      <c r="A16" s="232" t="s">
        <v>430</v>
      </c>
      <c r="B16" s="233"/>
      <c r="C16" s="233"/>
      <c r="D16" s="233"/>
    </row>
    <row r="17" spans="1:4">
      <c r="A17" s="232" t="s">
        <v>431</v>
      </c>
      <c r="B17" s="233"/>
      <c r="C17" s="233"/>
      <c r="D17" s="233"/>
    </row>
    <row r="18" spans="1:4">
      <c r="A18" s="232" t="s">
        <v>432</v>
      </c>
      <c r="B18" s="233"/>
      <c r="C18" s="233"/>
      <c r="D18" s="233"/>
    </row>
    <row r="19" spans="1:4">
      <c r="A19" s="232" t="s">
        <v>433</v>
      </c>
      <c r="B19" s="233"/>
      <c r="C19" s="233"/>
      <c r="D19" s="233"/>
    </row>
    <row r="20" spans="1:4">
      <c r="A20" s="232" t="s">
        <v>434</v>
      </c>
      <c r="B20" s="233"/>
      <c r="C20" s="233"/>
      <c r="D20" s="233"/>
    </row>
    <row r="21" spans="1:4">
      <c r="A21" s="230" t="s">
        <v>435</v>
      </c>
      <c r="B21" s="231"/>
      <c r="C21" s="231"/>
      <c r="D21" s="231"/>
    </row>
    <row r="22" spans="1:4">
      <c r="A22" s="230" t="s">
        <v>436</v>
      </c>
      <c r="B22" s="231"/>
      <c r="C22" s="231"/>
      <c r="D22" s="231"/>
    </row>
    <row r="23" spans="1:4" ht="25">
      <c r="A23" s="234" t="s">
        <v>437</v>
      </c>
      <c r="B23" s="231"/>
      <c r="C23" s="231"/>
      <c r="D23" s="231"/>
    </row>
    <row r="24" spans="1:4" ht="25">
      <c r="A24" s="234" t="s">
        <v>438</v>
      </c>
      <c r="B24" s="231"/>
      <c r="C24" s="231"/>
      <c r="D24" s="231"/>
    </row>
    <row r="25" spans="1:4">
      <c r="A25" s="230" t="s">
        <v>439</v>
      </c>
      <c r="B25" s="231"/>
      <c r="C25" s="231"/>
      <c r="D25" s="231"/>
    </row>
    <row r="26" spans="1:4" ht="25">
      <c r="A26" s="230" t="s">
        <v>440</v>
      </c>
      <c r="B26" s="231"/>
      <c r="C26" s="231"/>
      <c r="D26" s="231"/>
    </row>
    <row r="27" spans="1:4">
      <c r="A27" s="230" t="s">
        <v>441</v>
      </c>
      <c r="B27" s="231"/>
      <c r="C27" s="231"/>
      <c r="D27" s="231"/>
    </row>
    <row r="28" spans="1:4">
      <c r="A28" s="230" t="s">
        <v>442</v>
      </c>
      <c r="B28" s="231"/>
      <c r="C28" s="231"/>
      <c r="D28" s="231"/>
    </row>
    <row r="29" spans="1:4" ht="25">
      <c r="A29" s="230" t="s">
        <v>443</v>
      </c>
      <c r="B29" s="231"/>
      <c r="C29" s="231"/>
      <c r="D29" s="231"/>
    </row>
    <row r="30" spans="1:4" ht="25">
      <c r="A30" s="230" t="s">
        <v>444</v>
      </c>
      <c r="B30" s="231"/>
      <c r="C30" s="231"/>
      <c r="D30" s="231"/>
    </row>
    <row r="31" spans="1:4" ht="25">
      <c r="A31" s="230" t="s">
        <v>445</v>
      </c>
      <c r="B31" s="231"/>
      <c r="C31" s="231"/>
      <c r="D31" s="231"/>
    </row>
    <row r="32" spans="1:4">
      <c r="A32" s="230" t="s">
        <v>446</v>
      </c>
      <c r="B32" s="231"/>
      <c r="C32" s="231"/>
      <c r="D32" s="231"/>
    </row>
    <row r="33" spans="1:4" ht="25">
      <c r="A33" s="230" t="s">
        <v>447</v>
      </c>
      <c r="B33" s="231"/>
      <c r="C33" s="231"/>
      <c r="D33" s="231"/>
    </row>
    <row r="34" spans="1:4">
      <c r="A34" s="235" t="s">
        <v>448</v>
      </c>
      <c r="B34" s="233"/>
      <c r="C34" s="233"/>
      <c r="D34" s="233"/>
    </row>
    <row r="35" spans="1:4">
      <c r="A35" s="235" t="s">
        <v>449</v>
      </c>
      <c r="B35" s="233"/>
      <c r="C35" s="233"/>
      <c r="D35" s="233"/>
    </row>
    <row r="36" spans="1:4">
      <c r="A36" s="235" t="s">
        <v>450</v>
      </c>
      <c r="B36" s="233"/>
      <c r="C36" s="233"/>
      <c r="D36" s="233"/>
    </row>
    <row r="37" spans="1:4">
      <c r="A37" s="235" t="s">
        <v>451</v>
      </c>
      <c r="B37" s="233"/>
      <c r="C37" s="233"/>
      <c r="D37" s="233"/>
    </row>
    <row r="38" spans="1:4">
      <c r="A38" s="236" t="s">
        <v>452</v>
      </c>
      <c r="B38" s="231"/>
      <c r="C38" s="231"/>
      <c r="D38" s="231"/>
    </row>
    <row r="39" spans="1:4">
      <c r="A39" s="237"/>
      <c r="B39" s="237"/>
      <c r="C39" s="237"/>
      <c r="D39" s="237"/>
    </row>
    <row r="40" spans="1:4">
      <c r="A40" s="225"/>
      <c r="B40" s="237"/>
      <c r="C40" s="237"/>
      <c r="D40" s="237"/>
    </row>
    <row r="41" spans="1:4" ht="14.25" customHeight="1">
      <c r="A41" s="238" t="s">
        <v>453</v>
      </c>
      <c r="B41" s="238" t="s">
        <v>454</v>
      </c>
      <c r="C41" s="238" t="s">
        <v>455</v>
      </c>
      <c r="D41" s="228" t="s">
        <v>456</v>
      </c>
    </row>
    <row r="42" spans="1:4">
      <c r="A42" s="234" t="s">
        <v>457</v>
      </c>
      <c r="B42" s="231"/>
      <c r="C42" s="231"/>
      <c r="D42" s="231"/>
    </row>
    <row r="43" spans="1:4">
      <c r="A43" s="234" t="s">
        <v>458</v>
      </c>
      <c r="B43" s="231"/>
      <c r="C43" s="231"/>
      <c r="D43" s="231"/>
    </row>
    <row r="44" spans="1:4">
      <c r="A44" s="234" t="s">
        <v>459</v>
      </c>
      <c r="B44" s="231"/>
      <c r="C44" s="231"/>
      <c r="D44" s="231"/>
    </row>
    <row r="45" spans="1:4">
      <c r="A45" s="236" t="s">
        <v>452</v>
      </c>
      <c r="B45" s="231"/>
      <c r="C45" s="231"/>
      <c r="D45" s="231"/>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topLeftCell="A7" zoomScaleNormal="100" workbookViewId="0">
      <selection activeCell="B5" sqref="B5"/>
    </sheetView>
  </sheetViews>
  <sheetFormatPr defaultColWidth="12.54296875" defaultRowHeight="15.5"/>
  <cols>
    <col min="1" max="1" width="58.7265625" style="35" customWidth="1"/>
    <col min="2" max="3" width="15.54296875" style="35" customWidth="1"/>
    <col min="4" max="4" width="36.1796875" style="35" customWidth="1"/>
    <col min="5" max="5" width="12.54296875" style="35" customWidth="1"/>
    <col min="6" max="16384" width="12.54296875" style="35"/>
  </cols>
  <sheetData>
    <row r="1" spans="1:4" ht="18">
      <c r="A1" s="6" t="s">
        <v>0</v>
      </c>
    </row>
    <row r="3" spans="1:4" ht="18.5" thickBot="1">
      <c r="A3" s="8" t="s">
        <v>206</v>
      </c>
    </row>
    <row r="4" spans="1:4" ht="16" thickBot="1">
      <c r="A4" s="87" t="s">
        <v>200</v>
      </c>
      <c r="B4" s="88" t="s">
        <v>189</v>
      </c>
      <c r="C4" s="88" t="s">
        <v>190</v>
      </c>
      <c r="D4" s="89" t="s">
        <v>201</v>
      </c>
    </row>
    <row r="5" spans="1:4">
      <c r="A5" s="71" t="s">
        <v>207</v>
      </c>
      <c r="B5" s="90"/>
      <c r="C5" s="100"/>
      <c r="D5" s="86"/>
    </row>
    <row r="6" spans="1:4">
      <c r="A6" s="63" t="s">
        <v>227</v>
      </c>
      <c r="B6" s="75">
        <f>B5-B7</f>
        <v>0</v>
      </c>
      <c r="C6" s="91"/>
      <c r="D6" s="77"/>
    </row>
    <row r="7" spans="1:4" ht="16" thickBot="1">
      <c r="A7" s="73" t="s">
        <v>354</v>
      </c>
      <c r="B7" s="76">
        <f>B8+B9</f>
        <v>0</v>
      </c>
      <c r="C7" s="91"/>
      <c r="D7" s="78"/>
    </row>
    <row r="8" spans="1:4" ht="16" thickBot="1">
      <c r="A8" s="74" t="s">
        <v>355</v>
      </c>
      <c r="B8" s="92"/>
      <c r="C8" s="93"/>
      <c r="D8" s="79"/>
    </row>
    <row r="9" spans="1:4">
      <c r="A9" s="62" t="s">
        <v>356</v>
      </c>
      <c r="B9" s="94"/>
      <c r="C9" s="95"/>
      <c r="D9" s="68"/>
    </row>
    <row r="10" spans="1:4" ht="16" thickBot="1">
      <c r="A10" s="73" t="s">
        <v>227</v>
      </c>
      <c r="B10" s="61">
        <f>B9-B11</f>
        <v>0</v>
      </c>
      <c r="C10" s="67">
        <f>C11</f>
        <v>0</v>
      </c>
      <c r="D10" s="70"/>
    </row>
    <row r="11" spans="1:4">
      <c r="A11" s="62" t="s">
        <v>208</v>
      </c>
      <c r="B11" s="96">
        <f>SUM(B12:B16)</f>
        <v>0</v>
      </c>
      <c r="C11" s="97">
        <f>C12+C13+C14+C15+C16</f>
        <v>0</v>
      </c>
      <c r="D11" s="68"/>
    </row>
    <row r="12" spans="1:4">
      <c r="A12" s="63" t="s">
        <v>223</v>
      </c>
      <c r="B12" s="60">
        <f>B17</f>
        <v>0</v>
      </c>
      <c r="C12" s="66">
        <f>C17</f>
        <v>0</v>
      </c>
      <c r="D12" s="69"/>
    </row>
    <row r="13" spans="1:4">
      <c r="A13" s="63" t="s">
        <v>292</v>
      </c>
      <c r="B13" s="38"/>
      <c r="C13" s="80"/>
      <c r="D13" s="69"/>
    </row>
    <row r="14" spans="1:4">
      <c r="A14" s="63" t="s">
        <v>293</v>
      </c>
      <c r="B14" s="38"/>
      <c r="C14" s="80"/>
      <c r="D14" s="69"/>
    </row>
    <row r="15" spans="1:4">
      <c r="A15" s="63" t="s">
        <v>294</v>
      </c>
      <c r="B15" s="38"/>
      <c r="C15" s="80"/>
      <c r="D15" s="69"/>
    </row>
    <row r="16" spans="1:4" ht="16" thickBot="1">
      <c r="A16" s="73" t="s">
        <v>295</v>
      </c>
      <c r="B16" s="39"/>
      <c r="C16" s="81"/>
      <c r="D16" s="70"/>
    </row>
    <row r="17" spans="1:4">
      <c r="A17" s="71" t="s">
        <v>256</v>
      </c>
      <c r="B17" s="98">
        <f>B18+B19+B20</f>
        <v>0</v>
      </c>
      <c r="C17" s="99">
        <f>C18+C19+C20</f>
        <v>0</v>
      </c>
      <c r="D17" s="72"/>
    </row>
    <row r="18" spans="1:4">
      <c r="A18" s="64" t="s">
        <v>224</v>
      </c>
      <c r="B18" s="82"/>
      <c r="C18" s="83"/>
      <c r="D18" s="69"/>
    </row>
    <row r="19" spans="1:4">
      <c r="A19" s="64" t="s">
        <v>225</v>
      </c>
      <c r="B19" s="82"/>
      <c r="C19" s="83"/>
      <c r="D19" s="69"/>
    </row>
    <row r="20" spans="1:4" ht="16" thickBot="1">
      <c r="A20" s="65" t="s">
        <v>226</v>
      </c>
      <c r="B20" s="84"/>
      <c r="C20" s="85"/>
      <c r="D20" s="70"/>
    </row>
    <row r="21" spans="1:4">
      <c r="B21" s="37"/>
      <c r="C21" s="37"/>
    </row>
    <row r="22" spans="1:4">
      <c r="A22" s="36" t="s">
        <v>209</v>
      </c>
    </row>
    <row r="23" spans="1:4">
      <c r="A23" s="37" t="s">
        <v>228</v>
      </c>
    </row>
  </sheetData>
  <pageMargins left="0.25" right="0.25" top="0.75" bottom="0.75" header="0.3" footer="0.3"/>
  <pageSetup paperSize="9" scale="6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5"/>
  <sheetViews>
    <sheetView workbookViewId="0">
      <selection activeCell="C29" sqref="C29"/>
    </sheetView>
  </sheetViews>
  <sheetFormatPr defaultColWidth="8.7265625" defaultRowHeight="14.5"/>
  <cols>
    <col min="1" max="1" width="19.1796875" style="157" customWidth="1"/>
    <col min="2" max="2" width="12.1796875" style="157" customWidth="1"/>
    <col min="3" max="3" width="13.1796875" style="157" customWidth="1"/>
    <col min="4" max="4" width="12.7265625" style="157" customWidth="1"/>
    <col min="5" max="5" width="11.7265625" style="157" customWidth="1"/>
    <col min="6" max="6" width="14.7265625" style="157" customWidth="1"/>
    <col min="7" max="7" width="11" style="157" customWidth="1"/>
    <col min="8" max="8" width="13.81640625" style="157" customWidth="1"/>
    <col min="9" max="9" width="14.54296875" style="157" customWidth="1"/>
    <col min="10" max="10" width="15.1796875" style="157" customWidth="1"/>
    <col min="11" max="11" width="19.453125" style="157" customWidth="1"/>
    <col min="12" max="12" width="21.1796875" style="157" customWidth="1"/>
    <col min="13" max="13" width="10.7265625" style="157" customWidth="1"/>
    <col min="14" max="14" width="11.26953125" style="157" customWidth="1"/>
    <col min="15" max="15" width="8.7265625" style="157"/>
    <col min="16" max="16" width="9.7265625" style="157" customWidth="1"/>
    <col min="17" max="16384" width="8.7265625" style="157"/>
  </cols>
  <sheetData>
    <row r="1" spans="1:13" ht="18">
      <c r="A1" s="156" t="s">
        <v>0</v>
      </c>
    </row>
    <row r="3" spans="1:13" ht="18">
      <c r="A3" s="239" t="s">
        <v>460</v>
      </c>
    </row>
    <row r="4" spans="1:13" ht="15" thickBot="1"/>
    <row r="5" spans="1:13" ht="80.5">
      <c r="A5" s="240" t="s">
        <v>461</v>
      </c>
      <c r="B5" s="241" t="s">
        <v>462</v>
      </c>
      <c r="C5" s="241" t="s">
        <v>189</v>
      </c>
      <c r="D5" s="241" t="s">
        <v>463</v>
      </c>
      <c r="E5" s="241" t="s">
        <v>464</v>
      </c>
      <c r="F5" s="241" t="s">
        <v>465</v>
      </c>
      <c r="G5" s="241" t="s">
        <v>466</v>
      </c>
      <c r="H5" s="241" t="s">
        <v>467</v>
      </c>
      <c r="I5" s="241" t="s">
        <v>468</v>
      </c>
      <c r="J5" s="241" t="s">
        <v>469</v>
      </c>
      <c r="K5" s="241" t="s">
        <v>553</v>
      </c>
      <c r="L5" s="270" t="s">
        <v>552</v>
      </c>
      <c r="M5" s="242" t="s">
        <v>569</v>
      </c>
    </row>
    <row r="6" spans="1:13">
      <c r="A6" s="243"/>
      <c r="B6" s="244"/>
      <c r="C6" s="245"/>
      <c r="D6" s="245"/>
      <c r="E6" s="245"/>
      <c r="F6" s="246"/>
      <c r="G6" s="246"/>
      <c r="H6" s="247"/>
      <c r="I6" s="247"/>
      <c r="J6" s="247"/>
      <c r="K6" s="248"/>
      <c r="L6" s="248"/>
      <c r="M6" s="248"/>
    </row>
    <row r="7" spans="1:13">
      <c r="A7" s="243"/>
      <c r="B7" s="244"/>
      <c r="C7" s="245"/>
      <c r="D7" s="245"/>
      <c r="E7" s="245"/>
      <c r="F7" s="246"/>
      <c r="G7" s="246"/>
      <c r="H7" s="247"/>
      <c r="I7" s="247"/>
      <c r="J7" s="247"/>
      <c r="K7" s="248"/>
      <c r="L7" s="248"/>
      <c r="M7" s="248"/>
    </row>
    <row r="8" spans="1:13">
      <c r="A8" s="243"/>
      <c r="B8" s="249"/>
      <c r="C8" s="245"/>
      <c r="D8" s="245"/>
      <c r="E8" s="245"/>
      <c r="F8" s="246"/>
      <c r="G8" s="246"/>
      <c r="H8" s="247"/>
      <c r="I8" s="247"/>
      <c r="J8" s="247"/>
      <c r="K8" s="248"/>
      <c r="L8" s="248"/>
      <c r="M8" s="248"/>
    </row>
    <row r="9" spans="1:13">
      <c r="A9" s="243"/>
      <c r="B9" s="249"/>
      <c r="C9" s="245"/>
      <c r="D9" s="245"/>
      <c r="E9" s="245"/>
      <c r="F9" s="246"/>
      <c r="G9" s="246"/>
      <c r="H9" s="247"/>
      <c r="I9" s="247"/>
      <c r="J9" s="247"/>
      <c r="K9" s="248"/>
      <c r="L9" s="248"/>
      <c r="M9" s="248"/>
    </row>
    <row r="10" spans="1:13">
      <c r="A10" s="243"/>
      <c r="B10" s="249"/>
      <c r="C10" s="245"/>
      <c r="D10" s="245"/>
      <c r="E10" s="245"/>
      <c r="F10" s="246"/>
      <c r="G10" s="246"/>
      <c r="H10" s="247"/>
      <c r="I10" s="247"/>
      <c r="J10" s="247"/>
      <c r="K10" s="248"/>
      <c r="L10" s="248"/>
      <c r="M10" s="248"/>
    </row>
    <row r="11" spans="1:13">
      <c r="A11" s="243"/>
      <c r="B11" s="249"/>
      <c r="C11" s="245"/>
      <c r="D11" s="245"/>
      <c r="E11" s="245"/>
      <c r="F11" s="246"/>
      <c r="G11" s="246"/>
      <c r="H11" s="247"/>
      <c r="I11" s="247"/>
      <c r="J11" s="247"/>
      <c r="K11" s="248"/>
      <c r="L11" s="248"/>
      <c r="M11" s="248"/>
    </row>
    <row r="12" spans="1:13">
      <c r="A12" s="243"/>
      <c r="B12" s="249"/>
      <c r="C12" s="245"/>
      <c r="D12" s="245"/>
      <c r="E12" s="245"/>
      <c r="F12" s="246"/>
      <c r="G12" s="246"/>
      <c r="H12" s="247"/>
      <c r="I12" s="247"/>
      <c r="J12" s="247"/>
      <c r="K12" s="248"/>
      <c r="L12" s="248"/>
      <c r="M12" s="248"/>
    </row>
    <row r="13" spans="1:13">
      <c r="A13" s="243"/>
      <c r="B13" s="249"/>
      <c r="C13" s="245"/>
      <c r="D13" s="245"/>
      <c r="E13" s="245"/>
      <c r="F13" s="246"/>
      <c r="G13" s="246"/>
      <c r="H13" s="247"/>
      <c r="I13" s="247"/>
      <c r="J13" s="247"/>
      <c r="K13" s="248"/>
      <c r="L13" s="248"/>
      <c r="M13" s="248"/>
    </row>
    <row r="14" spans="1:13">
      <c r="A14" s="243"/>
      <c r="B14" s="249"/>
      <c r="C14" s="245"/>
      <c r="D14" s="245"/>
      <c r="E14" s="245"/>
      <c r="F14" s="246"/>
      <c r="G14" s="246"/>
      <c r="H14" s="247"/>
      <c r="I14" s="247"/>
      <c r="J14" s="247"/>
      <c r="K14" s="248"/>
      <c r="L14" s="248"/>
      <c r="M14" s="248"/>
    </row>
    <row r="15" spans="1:13">
      <c r="A15" s="243"/>
      <c r="B15" s="244"/>
      <c r="C15" s="245"/>
      <c r="D15" s="245"/>
      <c r="E15" s="245"/>
      <c r="F15" s="246"/>
      <c r="G15" s="246"/>
      <c r="H15" s="247"/>
      <c r="I15" s="247"/>
      <c r="J15" s="247"/>
      <c r="K15" s="248"/>
      <c r="L15" s="248"/>
      <c r="M15" s="248"/>
    </row>
    <row r="16" spans="1:13">
      <c r="A16" s="272"/>
      <c r="B16" s="273"/>
      <c r="C16" s="274"/>
      <c r="D16" s="274"/>
      <c r="E16" s="274"/>
      <c r="F16" s="275"/>
      <c r="G16" s="275"/>
      <c r="H16" s="276"/>
      <c r="I16" s="276"/>
      <c r="J16" s="276"/>
      <c r="K16" s="202"/>
      <c r="L16" s="202"/>
      <c r="M16" s="202"/>
    </row>
    <row r="17" spans="1:16">
      <c r="A17" s="272"/>
      <c r="B17" s="273"/>
      <c r="C17" s="274"/>
      <c r="D17" s="274"/>
      <c r="E17" s="274"/>
      <c r="F17" s="275"/>
      <c r="G17" s="275"/>
      <c r="H17" s="276"/>
      <c r="I17" s="276"/>
      <c r="J17" s="276"/>
      <c r="K17" s="202"/>
      <c r="L17" s="202"/>
      <c r="M17" s="202"/>
    </row>
    <row r="18" spans="1:16">
      <c r="A18" s="278" t="s">
        <v>575</v>
      </c>
      <c r="B18" s="273"/>
      <c r="C18" s="274"/>
      <c r="D18" s="274"/>
      <c r="E18" s="274"/>
      <c r="F18" s="275"/>
      <c r="G18" s="275"/>
      <c r="H18" s="276"/>
      <c r="I18" s="276"/>
      <c r="J18" s="276"/>
      <c r="K18" s="202"/>
      <c r="L18" s="202"/>
      <c r="M18" s="202"/>
    </row>
    <row r="19" spans="1:16" ht="62.5">
      <c r="A19" s="277" t="s">
        <v>570</v>
      </c>
      <c r="B19" s="267" t="s">
        <v>571</v>
      </c>
      <c r="C19" s="267" t="s">
        <v>572</v>
      </c>
      <c r="D19" s="267" t="s">
        <v>573</v>
      </c>
      <c r="E19" s="267" t="s">
        <v>574</v>
      </c>
      <c r="F19" s="275"/>
      <c r="G19" s="275"/>
      <c r="H19" s="276"/>
      <c r="I19" s="276"/>
      <c r="J19" s="276"/>
      <c r="K19" s="202"/>
      <c r="L19" s="202"/>
      <c r="M19" s="202"/>
    </row>
    <row r="20" spans="1:16">
      <c r="A20" s="277"/>
      <c r="B20" s="267"/>
      <c r="C20" s="267"/>
      <c r="D20" s="267"/>
      <c r="E20" s="267"/>
      <c r="F20" s="275"/>
      <c r="G20" s="275"/>
      <c r="H20" s="276"/>
      <c r="I20" s="276"/>
      <c r="J20" s="276"/>
      <c r="K20" s="202"/>
      <c r="L20" s="202"/>
      <c r="M20" s="202"/>
    </row>
    <row r="21" spans="1:16">
      <c r="A21" s="277"/>
      <c r="B21" s="267"/>
      <c r="C21" s="267"/>
      <c r="D21" s="267"/>
      <c r="E21" s="267"/>
      <c r="F21" s="275"/>
      <c r="G21" s="275"/>
      <c r="H21" s="276"/>
      <c r="I21" s="276"/>
      <c r="J21" s="276"/>
      <c r="K21" s="202"/>
      <c r="L21" s="202"/>
      <c r="M21" s="202"/>
    </row>
    <row r="22" spans="1:16">
      <c r="A22" s="277"/>
      <c r="B22" s="267"/>
      <c r="C22" s="267"/>
      <c r="D22" s="267"/>
      <c r="E22" s="267"/>
      <c r="F22" s="275"/>
      <c r="G22" s="275"/>
      <c r="H22" s="276"/>
      <c r="I22" s="276"/>
      <c r="J22" s="276"/>
      <c r="K22" s="202"/>
      <c r="L22" s="202"/>
      <c r="M22" s="202"/>
    </row>
    <row r="23" spans="1:16">
      <c r="A23" s="277"/>
      <c r="B23" s="267"/>
      <c r="C23" s="267"/>
      <c r="D23" s="267"/>
      <c r="E23" s="267"/>
      <c r="F23" s="275"/>
      <c r="G23" s="275"/>
      <c r="H23" s="276"/>
      <c r="I23" s="276"/>
      <c r="J23" s="276"/>
      <c r="K23" s="202"/>
      <c r="L23" s="202"/>
      <c r="M23" s="202"/>
    </row>
    <row r="24" spans="1:16">
      <c r="A24" s="277"/>
      <c r="B24" s="267"/>
      <c r="C24" s="267"/>
      <c r="D24" s="267"/>
      <c r="E24" s="267"/>
      <c r="F24" s="275"/>
      <c r="G24" s="275"/>
      <c r="H24" s="276"/>
      <c r="I24" s="276"/>
      <c r="J24" s="276"/>
      <c r="K24" s="202"/>
      <c r="L24" s="202"/>
      <c r="M24" s="202"/>
    </row>
    <row r="25" spans="1:16">
      <c r="A25" s="277"/>
      <c r="B25" s="267"/>
      <c r="C25" s="267"/>
      <c r="D25" s="267"/>
      <c r="E25" s="267"/>
    </row>
    <row r="28" spans="1:16">
      <c r="A28" s="278" t="s">
        <v>554</v>
      </c>
    </row>
    <row r="29" spans="1:16" ht="50">
      <c r="A29" s="271" t="s">
        <v>555</v>
      </c>
      <c r="B29" s="271" t="s">
        <v>556</v>
      </c>
      <c r="C29" s="271" t="s">
        <v>557</v>
      </c>
      <c r="D29" s="271" t="s">
        <v>385</v>
      </c>
      <c r="E29" s="271" t="s">
        <v>558</v>
      </c>
      <c r="F29" s="271" t="s">
        <v>97</v>
      </c>
      <c r="G29" s="271" t="s">
        <v>559</v>
      </c>
      <c r="H29" s="271" t="s">
        <v>560</v>
      </c>
      <c r="I29" s="271" t="s">
        <v>561</v>
      </c>
      <c r="J29" s="271" t="s">
        <v>562</v>
      </c>
      <c r="K29" s="271" t="s">
        <v>563</v>
      </c>
      <c r="L29" s="271" t="s">
        <v>564</v>
      </c>
      <c r="M29" s="271" t="s">
        <v>565</v>
      </c>
      <c r="N29" s="271" t="s">
        <v>566</v>
      </c>
      <c r="O29" s="271" t="s">
        <v>567</v>
      </c>
      <c r="P29" s="271" t="s">
        <v>568</v>
      </c>
    </row>
    <row r="30" spans="1:16">
      <c r="A30" s="248"/>
      <c r="B30" s="248"/>
      <c r="C30" s="248"/>
      <c r="D30" s="248"/>
      <c r="E30" s="248"/>
      <c r="F30" s="248"/>
      <c r="G30" s="248"/>
      <c r="H30" s="248"/>
      <c r="I30" s="248"/>
      <c r="J30" s="248"/>
      <c r="K30" s="248"/>
      <c r="L30" s="248"/>
      <c r="M30" s="248"/>
      <c r="N30" s="248"/>
      <c r="O30" s="248"/>
      <c r="P30" s="248"/>
    </row>
    <row r="31" spans="1:16">
      <c r="A31" s="248"/>
      <c r="B31" s="248"/>
      <c r="C31" s="248"/>
      <c r="D31" s="248"/>
      <c r="E31" s="248"/>
      <c r="F31" s="248"/>
      <c r="G31" s="248"/>
      <c r="H31" s="248"/>
      <c r="I31" s="248"/>
      <c r="J31" s="248"/>
      <c r="K31" s="248"/>
      <c r="L31" s="248"/>
      <c r="M31" s="248"/>
      <c r="N31" s="248"/>
      <c r="O31" s="248"/>
      <c r="P31" s="248"/>
    </row>
    <row r="32" spans="1:16">
      <c r="A32" s="248"/>
      <c r="B32" s="248"/>
      <c r="C32" s="248"/>
      <c r="D32" s="248"/>
      <c r="E32" s="248"/>
      <c r="F32" s="248"/>
      <c r="G32" s="248"/>
      <c r="H32" s="248"/>
      <c r="I32" s="248"/>
      <c r="J32" s="248"/>
      <c r="K32" s="248"/>
      <c r="L32" s="248"/>
      <c r="M32" s="248"/>
      <c r="N32" s="248"/>
      <c r="O32" s="248"/>
      <c r="P32" s="248"/>
    </row>
    <row r="33" spans="1:16">
      <c r="A33" s="248"/>
      <c r="B33" s="248"/>
      <c r="C33" s="248"/>
      <c r="D33" s="248"/>
      <c r="E33" s="248"/>
      <c r="F33" s="248"/>
      <c r="G33" s="248"/>
      <c r="H33" s="248"/>
      <c r="I33" s="248"/>
      <c r="J33" s="248"/>
      <c r="K33" s="248"/>
      <c r="L33" s="248"/>
      <c r="M33" s="248"/>
      <c r="N33" s="248"/>
      <c r="O33" s="248"/>
      <c r="P33" s="248"/>
    </row>
    <row r="34" spans="1:16">
      <c r="A34" s="248"/>
      <c r="B34" s="248"/>
      <c r="C34" s="248"/>
      <c r="D34" s="248"/>
      <c r="E34" s="248"/>
      <c r="F34" s="248"/>
      <c r="G34" s="248"/>
      <c r="H34" s="248"/>
      <c r="I34" s="248"/>
      <c r="J34" s="248"/>
      <c r="K34" s="248"/>
      <c r="L34" s="248"/>
      <c r="M34" s="248"/>
      <c r="N34" s="248"/>
      <c r="O34" s="248"/>
      <c r="P34" s="248"/>
    </row>
    <row r="35" spans="1:16">
      <c r="A35" s="248"/>
      <c r="B35" s="248"/>
      <c r="C35" s="248"/>
      <c r="D35" s="248"/>
      <c r="E35" s="248"/>
      <c r="F35" s="248"/>
      <c r="G35" s="248"/>
      <c r="H35" s="248"/>
      <c r="I35" s="248"/>
      <c r="J35" s="248"/>
      <c r="K35" s="248"/>
      <c r="L35" s="248"/>
      <c r="M35" s="248"/>
      <c r="N35" s="248"/>
      <c r="O35" s="248"/>
      <c r="P35" s="24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workbookViewId="0">
      <selection activeCell="B29" sqref="B29"/>
    </sheetView>
  </sheetViews>
  <sheetFormatPr defaultColWidth="15.81640625" defaultRowHeight="12.5"/>
  <cols>
    <col min="1" max="1" width="99.81640625" style="190" customWidth="1"/>
    <col min="2" max="2" width="59.54296875" style="190" customWidth="1"/>
    <col min="3" max="3" width="51.7265625" style="190" customWidth="1"/>
    <col min="4" max="16384" width="15.81640625" style="190"/>
  </cols>
  <sheetData>
    <row r="1" spans="1:11" ht="18">
      <c r="A1" s="250" t="s">
        <v>0</v>
      </c>
    </row>
    <row r="2" spans="1:11" ht="17.5">
      <c r="A2" s="251"/>
    </row>
    <row r="3" spans="1:11" ht="18">
      <c r="A3" s="252" t="s">
        <v>470</v>
      </c>
    </row>
    <row r="4" spans="1:11" ht="18">
      <c r="A4" s="252"/>
    </row>
    <row r="5" spans="1:11">
      <c r="A5" s="201"/>
    </row>
    <row r="6" spans="1:11">
      <c r="A6" s="253" t="s">
        <v>471</v>
      </c>
      <c r="B6" s="254"/>
      <c r="C6" s="254"/>
      <c r="D6" s="255"/>
      <c r="E6" s="255"/>
      <c r="F6" s="255"/>
      <c r="G6" s="255"/>
      <c r="H6" s="255"/>
      <c r="I6" s="255"/>
      <c r="J6" s="255"/>
      <c r="K6" s="255"/>
    </row>
    <row r="7" spans="1:11">
      <c r="A7" s="238" t="s">
        <v>472</v>
      </c>
      <c r="B7" s="256" t="s">
        <v>473</v>
      </c>
      <c r="C7" s="256" t="s">
        <v>474</v>
      </c>
      <c r="D7" s="255"/>
      <c r="E7" s="255"/>
      <c r="F7" s="255"/>
      <c r="G7" s="255"/>
      <c r="H7" s="255"/>
      <c r="I7" s="255"/>
      <c r="J7" s="255"/>
      <c r="K7" s="255"/>
    </row>
    <row r="8" spans="1:11">
      <c r="A8" s="230" t="s">
        <v>475</v>
      </c>
      <c r="B8" s="257"/>
      <c r="C8" s="257"/>
    </row>
    <row r="9" spans="1:11">
      <c r="A9" s="230" t="s">
        <v>476</v>
      </c>
      <c r="B9" s="257"/>
      <c r="C9" s="257"/>
    </row>
    <row r="10" spans="1:11">
      <c r="A10" s="230" t="s">
        <v>477</v>
      </c>
      <c r="B10" s="257"/>
      <c r="C10" s="257"/>
    </row>
    <row r="11" spans="1:11">
      <c r="A11" s="230" t="s">
        <v>478</v>
      </c>
      <c r="B11" s="257"/>
      <c r="C11" s="257"/>
    </row>
    <row r="12" spans="1:11">
      <c r="A12" s="230" t="s">
        <v>430</v>
      </c>
      <c r="B12" s="257"/>
      <c r="C12" s="257"/>
    </row>
    <row r="13" spans="1:11">
      <c r="A13" s="230" t="s">
        <v>479</v>
      </c>
      <c r="B13" s="257"/>
      <c r="C13" s="257"/>
    </row>
    <row r="14" spans="1:11">
      <c r="A14" s="230" t="s">
        <v>480</v>
      </c>
      <c r="B14" s="257"/>
      <c r="C14" s="257"/>
    </row>
    <row r="15" spans="1:11">
      <c r="A15" s="230" t="s">
        <v>481</v>
      </c>
      <c r="B15" s="257"/>
      <c r="C15" s="257"/>
    </row>
    <row r="16" spans="1:11">
      <c r="A16" s="230" t="s">
        <v>482</v>
      </c>
      <c r="B16" s="257"/>
      <c r="C16" s="257"/>
    </row>
    <row r="17" spans="1:3">
      <c r="A17" s="230" t="s">
        <v>483</v>
      </c>
      <c r="B17" s="257"/>
      <c r="C17" s="257"/>
    </row>
    <row r="18" spans="1:3">
      <c r="A18" s="230" t="s">
        <v>484</v>
      </c>
      <c r="B18" s="257"/>
      <c r="C18" s="257"/>
    </row>
    <row r="19" spans="1:3">
      <c r="A19" s="230" t="s">
        <v>485</v>
      </c>
      <c r="B19" s="257"/>
      <c r="C19" s="257"/>
    </row>
    <row r="20" spans="1:3">
      <c r="A20" s="230" t="s">
        <v>486</v>
      </c>
      <c r="B20" s="257"/>
      <c r="C20" s="257"/>
    </row>
    <row r="21" spans="1:3">
      <c r="A21" s="230" t="s">
        <v>487</v>
      </c>
      <c r="B21" s="257"/>
      <c r="C21" s="257"/>
    </row>
    <row r="22" spans="1:3">
      <c r="A22" s="230" t="s">
        <v>488</v>
      </c>
      <c r="B22" s="257"/>
      <c r="C22" s="257"/>
    </row>
    <row r="23" spans="1:3">
      <c r="A23" s="230" t="s">
        <v>489</v>
      </c>
      <c r="B23" s="257"/>
      <c r="C23" s="257"/>
    </row>
    <row r="24" spans="1:3">
      <c r="A24" s="230" t="s">
        <v>490</v>
      </c>
      <c r="B24" s="257"/>
      <c r="C24" s="257"/>
    </row>
    <row r="25" spans="1:3">
      <c r="A25" s="230" t="s">
        <v>491</v>
      </c>
      <c r="B25" s="257"/>
      <c r="C25" s="257"/>
    </row>
    <row r="26" spans="1:3">
      <c r="A26" s="230" t="s">
        <v>492</v>
      </c>
      <c r="B26" s="257"/>
      <c r="C26" s="257"/>
    </row>
    <row r="27" spans="1:3">
      <c r="A27" s="258"/>
      <c r="B27" s="200"/>
      <c r="C27" s="200"/>
    </row>
    <row r="28" spans="1:3">
      <c r="A28" s="259" t="s">
        <v>493</v>
      </c>
      <c r="B28" s="260"/>
      <c r="C28" s="260"/>
    </row>
    <row r="29" spans="1:3">
      <c r="A29" s="230" t="s">
        <v>494</v>
      </c>
      <c r="B29" s="257"/>
      <c r="C29" s="257"/>
    </row>
    <row r="30" spans="1:3">
      <c r="A30" s="230" t="s">
        <v>495</v>
      </c>
      <c r="B30" s="257"/>
      <c r="C30" s="257"/>
    </row>
    <row r="31" spans="1:3">
      <c r="A31" s="230" t="s">
        <v>496</v>
      </c>
      <c r="B31" s="257"/>
      <c r="C31" s="257"/>
    </row>
    <row r="32" spans="1:3">
      <c r="A32" s="230" t="s">
        <v>497</v>
      </c>
      <c r="B32" s="257"/>
      <c r="C32" s="257"/>
    </row>
    <row r="33" spans="1:3">
      <c r="A33" s="230" t="s">
        <v>498</v>
      </c>
      <c r="B33" s="257"/>
      <c r="C33" s="257"/>
    </row>
    <row r="34" spans="1:3" ht="25">
      <c r="A34" s="230" t="s">
        <v>499</v>
      </c>
      <c r="B34" s="257"/>
      <c r="C34" s="257"/>
    </row>
    <row r="35" spans="1:3" ht="50">
      <c r="A35" s="230" t="s">
        <v>500</v>
      </c>
      <c r="B35" s="257"/>
      <c r="C35" s="257"/>
    </row>
    <row r="36" spans="1:3" ht="37.5">
      <c r="A36" s="230" t="s">
        <v>501</v>
      </c>
      <c r="B36" s="257"/>
      <c r="C36" s="257"/>
    </row>
    <row r="37" spans="1:3" ht="25">
      <c r="A37" s="230" t="s">
        <v>502</v>
      </c>
      <c r="B37" s="257"/>
      <c r="C37" s="257"/>
    </row>
    <row r="38" spans="1:3" ht="37.5">
      <c r="A38" s="230" t="s">
        <v>503</v>
      </c>
      <c r="B38" s="257"/>
      <c r="C38" s="257"/>
    </row>
    <row r="39" spans="1:3" ht="25">
      <c r="A39" s="230" t="s">
        <v>504</v>
      </c>
      <c r="B39" s="257"/>
      <c r="C39" s="257"/>
    </row>
    <row r="40" spans="1:3">
      <c r="A40" s="258"/>
      <c r="B40" s="200"/>
      <c r="C40" s="200"/>
    </row>
    <row r="41" spans="1:3">
      <c r="A41" s="258"/>
      <c r="B41" s="200"/>
      <c r="C41" s="200"/>
    </row>
    <row r="42" spans="1:3" ht="25">
      <c r="A42" s="256" t="s">
        <v>505</v>
      </c>
      <c r="B42" s="261" t="s">
        <v>506</v>
      </c>
      <c r="C42" s="260"/>
    </row>
    <row r="43" spans="1:3">
      <c r="A43" s="232" t="s">
        <v>507</v>
      </c>
      <c r="B43" s="257"/>
      <c r="C43" s="257"/>
    </row>
    <row r="44" spans="1:3">
      <c r="A44" s="232" t="s">
        <v>508</v>
      </c>
      <c r="B44" s="257"/>
      <c r="C44" s="257"/>
    </row>
    <row r="45" spans="1:3">
      <c r="A45" s="232" t="s">
        <v>509</v>
      </c>
      <c r="B45" s="257"/>
      <c r="C45" s="257"/>
    </row>
    <row r="46" spans="1:3">
      <c r="A46" s="232" t="s">
        <v>510</v>
      </c>
      <c r="B46" s="257"/>
      <c r="C46" s="257"/>
    </row>
    <row r="47" spans="1:3">
      <c r="A47" s="262"/>
      <c r="B47" s="200"/>
      <c r="C47" s="200"/>
    </row>
    <row r="49" spans="1:3">
      <c r="A49" s="259" t="s">
        <v>511</v>
      </c>
      <c r="B49" s="256" t="s">
        <v>512</v>
      </c>
      <c r="C49" s="256" t="s">
        <v>513</v>
      </c>
    </row>
    <row r="50" spans="1:3">
      <c r="A50" s="232" t="s">
        <v>514</v>
      </c>
      <c r="B50" s="257"/>
      <c r="C50" s="257"/>
    </row>
    <row r="51" spans="1:3">
      <c r="A51" s="232" t="s">
        <v>515</v>
      </c>
      <c r="B51" s="257"/>
      <c r="C51" s="257"/>
    </row>
    <row r="52" spans="1:3">
      <c r="A52" s="232" t="s">
        <v>516</v>
      </c>
      <c r="B52" s="257"/>
      <c r="C52" s="257"/>
    </row>
    <row r="53" spans="1:3">
      <c r="A53" s="232" t="s">
        <v>517</v>
      </c>
      <c r="B53" s="257"/>
      <c r="C53" s="257"/>
    </row>
    <row r="54" spans="1:3">
      <c r="A54" s="262"/>
      <c r="B54" s="200"/>
      <c r="C54" s="200"/>
    </row>
    <row r="56" spans="1:3">
      <c r="A56" s="256" t="s">
        <v>518</v>
      </c>
      <c r="B56" s="256" t="s">
        <v>519</v>
      </c>
      <c r="C56" s="256" t="s">
        <v>520</v>
      </c>
    </row>
    <row r="57" spans="1:3">
      <c r="A57" s="263" t="s">
        <v>521</v>
      </c>
      <c r="B57" s="257"/>
      <c r="C57" s="257"/>
    </row>
    <row r="58" spans="1:3">
      <c r="A58" s="263" t="s">
        <v>522</v>
      </c>
      <c r="B58" s="257"/>
      <c r="C58" s="257"/>
    </row>
    <row r="59" spans="1:3">
      <c r="A59" s="263" t="s">
        <v>523</v>
      </c>
      <c r="B59" s="257"/>
      <c r="C59" s="257"/>
    </row>
    <row r="60" spans="1:3">
      <c r="A60" s="263" t="s">
        <v>524</v>
      </c>
      <c r="B60" s="257"/>
      <c r="C60" s="257"/>
    </row>
    <row r="61" spans="1:3">
      <c r="A61" s="263" t="s">
        <v>525</v>
      </c>
      <c r="B61" s="257"/>
      <c r="C61" s="257"/>
    </row>
    <row r="62" spans="1:3">
      <c r="A62" s="263" t="s">
        <v>526</v>
      </c>
      <c r="B62" s="257"/>
      <c r="C62" s="257"/>
    </row>
    <row r="63" spans="1:3">
      <c r="A63" s="263" t="s">
        <v>527</v>
      </c>
      <c r="B63" s="257"/>
      <c r="C63" s="257"/>
    </row>
    <row r="64" spans="1:3">
      <c r="A64" s="263" t="s">
        <v>528</v>
      </c>
      <c r="B64" s="257"/>
      <c r="C64" s="257"/>
    </row>
    <row r="65" spans="1:3">
      <c r="A65" s="263" t="s">
        <v>529</v>
      </c>
      <c r="B65" s="257"/>
      <c r="C65" s="257"/>
    </row>
    <row r="66" spans="1:3">
      <c r="A66" s="263" t="s">
        <v>530</v>
      </c>
      <c r="B66" s="257"/>
      <c r="C66" s="257"/>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4" workbookViewId="0">
      <selection activeCell="A16" sqref="A16"/>
    </sheetView>
  </sheetViews>
  <sheetFormatPr defaultColWidth="9.1796875" defaultRowHeight="12.5"/>
  <cols>
    <col min="1" max="1" width="64.453125" style="190" customWidth="1"/>
    <col min="2" max="3" width="22" style="190" customWidth="1"/>
    <col min="4" max="4" width="19.1796875" style="190" customWidth="1"/>
    <col min="5" max="5" width="16.26953125" style="190" customWidth="1"/>
    <col min="6" max="6" width="16.54296875" style="190" customWidth="1"/>
    <col min="7" max="16384" width="9.1796875" style="190"/>
  </cols>
  <sheetData>
    <row r="1" spans="1:6" ht="18">
      <c r="A1" s="264" t="s">
        <v>0</v>
      </c>
    </row>
    <row r="2" spans="1:6" ht="17.5">
      <c r="A2" s="265"/>
    </row>
    <row r="3" spans="1:6" ht="18">
      <c r="A3" s="266" t="s">
        <v>470</v>
      </c>
    </row>
    <row r="4" spans="1:6" ht="18">
      <c r="A4" s="266" t="s">
        <v>531</v>
      </c>
    </row>
    <row r="6" spans="1:6">
      <c r="A6" s="201"/>
      <c r="B6" s="200"/>
      <c r="C6" s="200"/>
      <c r="D6" s="200"/>
      <c r="E6" s="200"/>
      <c r="F6" s="200"/>
    </row>
    <row r="7" spans="1:6">
      <c r="A7" s="256" t="s">
        <v>532</v>
      </c>
      <c r="B7" s="260">
        <v>2016</v>
      </c>
      <c r="C7" s="260">
        <v>2017</v>
      </c>
      <c r="D7" s="260">
        <v>2018</v>
      </c>
      <c r="E7" s="260">
        <v>2019</v>
      </c>
      <c r="F7" s="260">
        <v>2020</v>
      </c>
    </row>
    <row r="8" spans="1:6">
      <c r="A8" s="267" t="s">
        <v>533</v>
      </c>
      <c r="B8" s="257"/>
      <c r="C8" s="257"/>
      <c r="D8" s="257"/>
      <c r="E8" s="257"/>
      <c r="F8" s="257"/>
    </row>
    <row r="9" spans="1:6">
      <c r="A9" s="267" t="s">
        <v>534</v>
      </c>
      <c r="B9" s="257"/>
      <c r="C9" s="257"/>
      <c r="D9" s="257"/>
      <c r="E9" s="257"/>
      <c r="F9" s="257"/>
    </row>
    <row r="10" spans="1:6" ht="27" customHeight="1">
      <c r="A10" s="267" t="s">
        <v>535</v>
      </c>
      <c r="B10" s="257"/>
      <c r="C10" s="257"/>
      <c r="D10" s="257"/>
      <c r="E10" s="257"/>
      <c r="F10" s="257"/>
    </row>
    <row r="11" spans="1:6">
      <c r="A11" s="267" t="s">
        <v>536</v>
      </c>
      <c r="B11" s="257"/>
      <c r="C11" s="257"/>
      <c r="D11" s="257"/>
      <c r="E11" s="257"/>
      <c r="F11" s="257"/>
    </row>
    <row r="12" spans="1:6">
      <c r="A12" s="267" t="s">
        <v>537</v>
      </c>
      <c r="B12" s="257"/>
      <c r="C12" s="257"/>
      <c r="D12" s="257"/>
      <c r="E12" s="257"/>
      <c r="F12" s="257"/>
    </row>
    <row r="13" spans="1:6">
      <c r="A13" s="267" t="s">
        <v>538</v>
      </c>
      <c r="B13" s="257"/>
      <c r="C13" s="257"/>
      <c r="D13" s="257"/>
      <c r="E13" s="257"/>
      <c r="F13" s="257"/>
    </row>
    <row r="14" spans="1:6">
      <c r="A14" s="267" t="s">
        <v>539</v>
      </c>
      <c r="B14" s="257"/>
      <c r="C14" s="257"/>
      <c r="D14" s="257"/>
      <c r="E14" s="257"/>
      <c r="F14" s="257"/>
    </row>
    <row r="15" spans="1:6" ht="14.25" customHeight="1">
      <c r="A15" s="267" t="s">
        <v>540</v>
      </c>
      <c r="B15" s="257"/>
      <c r="C15" s="257"/>
      <c r="D15" s="257"/>
      <c r="E15" s="257"/>
      <c r="F15" s="257"/>
    </row>
    <row r="16" spans="1:6">
      <c r="A16" s="267" t="s">
        <v>541</v>
      </c>
      <c r="B16" s="257"/>
      <c r="C16" s="257"/>
      <c r="D16" s="257"/>
      <c r="E16" s="257"/>
      <c r="F16" s="257"/>
    </row>
    <row r="17" spans="1:6">
      <c r="A17" s="267" t="s">
        <v>542</v>
      </c>
      <c r="B17" s="257"/>
      <c r="C17" s="257"/>
      <c r="D17" s="257"/>
      <c r="E17" s="257"/>
      <c r="F17" s="257"/>
    </row>
    <row r="18" spans="1:6">
      <c r="A18" s="261" t="s">
        <v>543</v>
      </c>
      <c r="B18" s="260">
        <v>2016</v>
      </c>
      <c r="C18" s="260">
        <v>2017</v>
      </c>
      <c r="D18" s="260">
        <v>2018</v>
      </c>
      <c r="E18" s="260">
        <v>2019</v>
      </c>
      <c r="F18" s="260">
        <v>2020</v>
      </c>
    </row>
    <row r="19" spans="1:6">
      <c r="A19" s="267" t="s">
        <v>544</v>
      </c>
      <c r="B19" s="257"/>
      <c r="C19" s="257"/>
      <c r="D19" s="257"/>
      <c r="E19" s="257"/>
      <c r="F19" s="257"/>
    </row>
    <row r="20" spans="1:6">
      <c r="A20" s="267" t="s">
        <v>545</v>
      </c>
      <c r="B20" s="257"/>
      <c r="C20" s="257"/>
      <c r="D20" s="257"/>
      <c r="E20" s="257"/>
      <c r="F20" s="257"/>
    </row>
    <row r="21" spans="1:6" ht="25">
      <c r="A21" s="267" t="s">
        <v>546</v>
      </c>
      <c r="B21" s="257"/>
      <c r="C21" s="257"/>
      <c r="D21" s="257"/>
      <c r="E21" s="257"/>
      <c r="F21" s="257"/>
    </row>
    <row r="22" spans="1:6" ht="25">
      <c r="A22" s="267" t="s">
        <v>547</v>
      </c>
      <c r="B22" s="257"/>
      <c r="C22" s="257"/>
      <c r="D22" s="257"/>
      <c r="E22" s="257"/>
      <c r="F22" s="257"/>
    </row>
    <row r="23" spans="1:6">
      <c r="A23" s="267" t="s">
        <v>548</v>
      </c>
      <c r="B23" s="257"/>
      <c r="C23" s="257"/>
      <c r="D23" s="257"/>
      <c r="E23" s="257"/>
      <c r="F23" s="257"/>
    </row>
    <row r="24" spans="1:6" ht="25">
      <c r="A24" s="267" t="s">
        <v>549</v>
      </c>
      <c r="B24" s="257"/>
      <c r="C24" s="257"/>
      <c r="D24" s="257"/>
      <c r="E24" s="257"/>
      <c r="F24" s="257"/>
    </row>
    <row r="25" spans="1:6" ht="25">
      <c r="A25" s="267" t="s">
        <v>550</v>
      </c>
      <c r="B25" s="257"/>
      <c r="C25" s="257"/>
      <c r="D25" s="257"/>
      <c r="E25" s="257"/>
      <c r="F25" s="257"/>
    </row>
    <row r="26" spans="1:6">
      <c r="A26" s="268"/>
    </row>
    <row r="27" spans="1:6">
      <c r="A27" s="269"/>
    </row>
    <row r="28" spans="1:6">
      <c r="A28" s="269"/>
    </row>
    <row r="29" spans="1:6">
      <c r="A29" s="269"/>
    </row>
    <row r="30" spans="1:6">
      <c r="A30" s="269"/>
    </row>
    <row r="31" spans="1:6">
      <c r="A31" s="269"/>
    </row>
    <row r="32" spans="1:6">
      <c r="A32" s="269"/>
    </row>
    <row r="33" spans="1:1">
      <c r="A33" s="269"/>
    </row>
    <row r="34" spans="1:1">
      <c r="A34" s="269"/>
    </row>
    <row r="35" spans="1:1">
      <c r="A35" s="269"/>
    </row>
    <row r="36" spans="1:1">
      <c r="A36" s="269"/>
    </row>
    <row r="37" spans="1:1">
      <c r="A37" s="269"/>
    </row>
    <row r="38" spans="1:1">
      <c r="A38" s="26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4296875" defaultRowHeight="15.5"/>
  <cols>
    <col min="1" max="1" width="53.1796875" style="35" bestFit="1" customWidth="1"/>
    <col min="2" max="2" width="15.54296875" style="35" customWidth="1"/>
    <col min="3" max="3" width="36.1796875" style="35" customWidth="1"/>
    <col min="4" max="4" width="12.54296875" style="35" customWidth="1"/>
    <col min="5" max="16384" width="12.54296875" style="35"/>
  </cols>
  <sheetData>
    <row r="1" spans="1:3" ht="18">
      <c r="A1" s="6" t="s">
        <v>0</v>
      </c>
    </row>
    <row r="3" spans="1:3" ht="18.5" thickBot="1">
      <c r="A3" s="8" t="s">
        <v>257</v>
      </c>
    </row>
    <row r="4" spans="1:3" ht="16" thickBot="1">
      <c r="A4" s="87" t="s">
        <v>200</v>
      </c>
      <c r="B4" s="88" t="s">
        <v>189</v>
      </c>
      <c r="C4" s="89" t="s">
        <v>201</v>
      </c>
    </row>
    <row r="5" spans="1:3">
      <c r="A5" s="119" t="s">
        <v>262</v>
      </c>
      <c r="B5" s="113">
        <f>SUMIF('G-4.1 SG&amp;A listing'!C:C,"Yes",'G-4.1 SG&amp;A listing'!E:E)</f>
        <v>0</v>
      </c>
      <c r="C5" s="112" t="s">
        <v>327</v>
      </c>
    </row>
    <row r="6" spans="1:3" ht="16" thickBot="1">
      <c r="A6" s="132" t="s">
        <v>227</v>
      </c>
      <c r="B6" s="131">
        <f>B5-B7</f>
        <v>0</v>
      </c>
      <c r="C6" s="129"/>
    </row>
    <row r="7" spans="1:3">
      <c r="A7" s="119" t="s">
        <v>263</v>
      </c>
      <c r="B7" s="113">
        <f>SUM(B8:B12)</f>
        <v>0</v>
      </c>
      <c r="C7" s="112"/>
    </row>
    <row r="8" spans="1:3">
      <c r="A8" s="133" t="s">
        <v>259</v>
      </c>
      <c r="B8" s="116"/>
      <c r="C8" s="77"/>
    </row>
    <row r="9" spans="1:3">
      <c r="A9" s="133" t="s">
        <v>258</v>
      </c>
      <c r="B9" s="116"/>
      <c r="C9" s="77"/>
    </row>
    <row r="10" spans="1:3">
      <c r="A10" s="134" t="s">
        <v>264</v>
      </c>
      <c r="B10" s="114"/>
      <c r="C10" s="77"/>
    </row>
    <row r="11" spans="1:3">
      <c r="A11" s="134" t="s">
        <v>291</v>
      </c>
      <c r="B11" s="114"/>
      <c r="C11" s="77"/>
    </row>
    <row r="12" spans="1:3" ht="16" thickBot="1">
      <c r="A12" s="120" t="s">
        <v>265</v>
      </c>
      <c r="B12" s="115"/>
      <c r="C12" s="78"/>
    </row>
    <row r="13" spans="1:3">
      <c r="B13" s="37"/>
    </row>
    <row r="14" spans="1:3">
      <c r="A14" s="36" t="s">
        <v>209</v>
      </c>
    </row>
    <row r="15" spans="1:3">
      <c r="A15" s="37" t="s">
        <v>228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W46"/>
  <sheetViews>
    <sheetView showZeros="0" tabSelected="1" topLeftCell="A4" zoomScaleNormal="100" workbookViewId="0">
      <selection activeCell="J8" sqref="J8"/>
    </sheetView>
  </sheetViews>
  <sheetFormatPr defaultRowHeight="12.5"/>
  <cols>
    <col min="1" max="1" width="20.7265625" style="10" customWidth="1"/>
    <col min="2" max="14" width="10.7265625" customWidth="1"/>
    <col min="15" max="15" width="12.453125" customWidth="1"/>
    <col min="16" max="46" width="10.7265625" customWidth="1"/>
  </cols>
  <sheetData>
    <row r="1" spans="1:49" s="2" customFormat="1" ht="18">
      <c r="A1" s="6" t="s">
        <v>0</v>
      </c>
    </row>
    <row r="2" spans="1:49" s="2" customFormat="1" ht="17.5">
      <c r="A2" s="13" t="s">
        <v>358</v>
      </c>
      <c r="B2" s="4"/>
      <c r="C2" s="4"/>
      <c r="D2" s="4"/>
      <c r="E2" s="4"/>
      <c r="F2" s="4"/>
      <c r="G2" s="4"/>
      <c r="H2" s="4"/>
      <c r="I2" s="4"/>
      <c r="J2" s="4"/>
      <c r="K2" s="4"/>
      <c r="L2" s="4"/>
      <c r="M2" s="4"/>
      <c r="N2" s="4"/>
      <c r="O2" s="4"/>
      <c r="P2" s="4"/>
    </row>
    <row r="3" spans="1:49" s="2" customFormat="1" ht="18">
      <c r="A3" s="8" t="s">
        <v>336</v>
      </c>
    </row>
    <row r="4" spans="1:49" s="2" customFormat="1" ht="17.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K4" s="22"/>
      <c r="AL4" s="22"/>
      <c r="AN4" s="22"/>
      <c r="AP4" s="22"/>
      <c r="AR4" s="22"/>
      <c r="AS4" s="22"/>
      <c r="AT4" s="22"/>
      <c r="AU4" s="22"/>
      <c r="AW4" s="22"/>
    </row>
    <row r="5" spans="1:49" s="23" customFormat="1" ht="65">
      <c r="A5" s="21" t="s">
        <v>85</v>
      </c>
      <c r="B5" s="22" t="s">
        <v>86</v>
      </c>
      <c r="C5" s="135" t="s">
        <v>592</v>
      </c>
      <c r="D5" s="135" t="s">
        <v>582</v>
      </c>
      <c r="E5" s="135" t="s">
        <v>583</v>
      </c>
      <c r="F5" s="135" t="s">
        <v>584</v>
      </c>
      <c r="G5" s="135" t="s">
        <v>585</v>
      </c>
      <c r="H5" s="135" t="s">
        <v>589</v>
      </c>
      <c r="I5" s="22" t="s">
        <v>267</v>
      </c>
      <c r="J5" s="22" t="s">
        <v>301</v>
      </c>
      <c r="K5" s="279" t="s">
        <v>576</v>
      </c>
      <c r="L5" s="279" t="s">
        <v>577</v>
      </c>
      <c r="M5" s="279" t="s">
        <v>578</v>
      </c>
      <c r="N5" s="22" t="s">
        <v>87</v>
      </c>
      <c r="O5" s="280" t="s">
        <v>588</v>
      </c>
      <c r="P5" s="22" t="s">
        <v>88</v>
      </c>
      <c r="Q5" s="22" t="s">
        <v>89</v>
      </c>
      <c r="R5" s="22" t="s">
        <v>90</v>
      </c>
      <c r="S5" s="22" t="s">
        <v>107</v>
      </c>
      <c r="T5" s="22" t="s">
        <v>91</v>
      </c>
      <c r="U5" s="22" t="s">
        <v>103</v>
      </c>
      <c r="V5" s="22" t="s">
        <v>116</v>
      </c>
      <c r="W5" s="22" t="s">
        <v>581</v>
      </c>
      <c r="X5" s="22" t="s">
        <v>579</v>
      </c>
      <c r="Y5" s="22" t="s">
        <v>580</v>
      </c>
      <c r="Z5" s="22" t="s">
        <v>93</v>
      </c>
      <c r="AA5" s="22" t="s">
        <v>146</v>
      </c>
      <c r="AB5" s="22" t="s">
        <v>79</v>
      </c>
      <c r="AC5" s="22" t="s">
        <v>80</v>
      </c>
      <c r="AD5" s="22" t="s">
        <v>94</v>
      </c>
      <c r="AE5" s="22" t="s">
        <v>96</v>
      </c>
      <c r="AF5" s="22" t="s">
        <v>114</v>
      </c>
      <c r="AG5" s="22" t="s">
        <v>82</v>
      </c>
      <c r="AH5" s="22" t="s">
        <v>121</v>
      </c>
      <c r="AI5" s="22" t="s">
        <v>83</v>
      </c>
      <c r="AJ5" s="22" t="s">
        <v>122</v>
      </c>
      <c r="AK5" s="22" t="s">
        <v>84</v>
      </c>
      <c r="AL5" s="22" t="s">
        <v>123</v>
      </c>
      <c r="AM5" s="22" t="s">
        <v>100</v>
      </c>
      <c r="AN5" s="22" t="s">
        <v>124</v>
      </c>
      <c r="AO5" s="22" t="s">
        <v>101</v>
      </c>
      <c r="AP5" s="22" t="s">
        <v>125</v>
      </c>
      <c r="AQ5" s="22" t="s">
        <v>126</v>
      </c>
      <c r="AR5" s="22" t="s">
        <v>127</v>
      </c>
      <c r="AS5" s="22" t="s">
        <v>312</v>
      </c>
      <c r="AT5" s="22" t="s">
        <v>311</v>
      </c>
    </row>
    <row r="6" spans="1:49" s="19" customFormat="1" ht="13">
      <c r="A6" s="19" t="s">
        <v>53</v>
      </c>
      <c r="B6" s="19" t="s">
        <v>54</v>
      </c>
      <c r="C6" s="19" t="s">
        <v>269</v>
      </c>
      <c r="D6" s="19" t="s">
        <v>269</v>
      </c>
      <c r="E6" s="19" t="s">
        <v>269</v>
      </c>
      <c r="F6" s="19" t="s">
        <v>269</v>
      </c>
      <c r="G6" s="19" t="s">
        <v>269</v>
      </c>
      <c r="H6" s="19" t="s">
        <v>269</v>
      </c>
      <c r="I6" s="19" t="s">
        <v>268</v>
      </c>
      <c r="J6" s="19" t="s">
        <v>268</v>
      </c>
      <c r="N6" s="19" t="s">
        <v>55</v>
      </c>
      <c r="O6" s="19" t="s">
        <v>334</v>
      </c>
      <c r="R6" s="19" t="s">
        <v>56</v>
      </c>
      <c r="S6" s="19" t="s">
        <v>57</v>
      </c>
      <c r="T6" s="19" t="s">
        <v>58</v>
      </c>
      <c r="U6" s="19" t="s">
        <v>59</v>
      </c>
      <c r="V6" s="19" t="s">
        <v>60</v>
      </c>
      <c r="W6" s="19" t="s">
        <v>61</v>
      </c>
      <c r="Z6" s="19" t="s">
        <v>62</v>
      </c>
      <c r="AA6" s="19" t="s">
        <v>110</v>
      </c>
      <c r="AB6" s="19" t="s">
        <v>63</v>
      </c>
      <c r="AC6" s="19" t="s">
        <v>64</v>
      </c>
      <c r="AD6" s="19" t="s">
        <v>65</v>
      </c>
      <c r="AE6" s="19" t="s">
        <v>66</v>
      </c>
      <c r="AF6" s="19" t="s">
        <v>112</v>
      </c>
      <c r="AG6" s="19" t="s">
        <v>67</v>
      </c>
      <c r="AH6" s="19" t="s">
        <v>117</v>
      </c>
      <c r="AI6" s="19" t="s">
        <v>68</v>
      </c>
      <c r="AJ6" s="19" t="s">
        <v>111</v>
      </c>
      <c r="AK6" s="19" t="s">
        <v>69</v>
      </c>
      <c r="AL6" s="19" t="s">
        <v>138</v>
      </c>
      <c r="AM6" s="19" t="s">
        <v>70</v>
      </c>
      <c r="AN6" s="19" t="s">
        <v>139</v>
      </c>
      <c r="AO6" s="19" t="s">
        <v>71</v>
      </c>
      <c r="AP6" s="19" t="s">
        <v>142</v>
      </c>
      <c r="AQ6" s="19" t="s">
        <v>72</v>
      </c>
      <c r="AR6" s="19" t="s">
        <v>151</v>
      </c>
      <c r="AS6" s="19" t="s">
        <v>73</v>
      </c>
      <c r="AT6" s="19" t="s">
        <v>143</v>
      </c>
    </row>
    <row r="7" spans="1:49" ht="13">
      <c r="A7" s="9"/>
      <c r="I7" t="str">
        <f>CONCATENATE(C7,"-",D7,"-",E7,"-",F7,"-",G7,"-",H7)</f>
        <v>-----</v>
      </c>
      <c r="J7" t="str">
        <f>CONCATENATE(C7,"-",D7,"-",E7,"-",F7,"-",G7,"-",H7)</f>
        <v>-----</v>
      </c>
      <c r="Q7" s="24"/>
      <c r="R7" s="24"/>
      <c r="S7" s="25">
        <f>VALUE(ROUNDUP(MONTH(R7)/12*4,0)*3&amp;"/"&amp;YEAR(R7))</f>
        <v>61</v>
      </c>
      <c r="V7" s="31"/>
      <c r="W7" s="30"/>
      <c r="X7" s="30"/>
      <c r="Y7" s="30"/>
      <c r="Z7" s="29"/>
      <c r="AA7" s="29" t="e">
        <f>Z7/W7</f>
        <v>#DIV/0!</v>
      </c>
      <c r="AB7" s="29"/>
      <c r="AC7" s="29"/>
      <c r="AD7" s="29"/>
      <c r="AE7" s="29">
        <f>Z7-AB7-AC7+AD7</f>
        <v>0</v>
      </c>
      <c r="AF7" s="29" t="e">
        <f>AE7/W7</f>
        <v>#DIV/0!</v>
      </c>
      <c r="AG7" s="29"/>
      <c r="AH7" s="29" t="e">
        <f>AG7/W7</f>
        <v>#DIV/0!</v>
      </c>
      <c r="AI7" s="29"/>
      <c r="AJ7" s="29" t="e">
        <f>AI7/W7</f>
        <v>#DIV/0!</v>
      </c>
      <c r="AK7" s="29"/>
      <c r="AL7" s="29" t="e">
        <f>AK7/W7</f>
        <v>#DIV/0!</v>
      </c>
      <c r="AM7" s="29"/>
      <c r="AN7" s="29" t="e">
        <f>AM7/W7</f>
        <v>#DIV/0!</v>
      </c>
      <c r="AO7" s="29"/>
      <c r="AP7" s="29" t="e">
        <f>AO7/W7</f>
        <v>#DIV/0!</v>
      </c>
      <c r="AQ7" s="29"/>
      <c r="AR7" s="29" t="e">
        <f>AQ7/W7</f>
        <v>#DIV/0!</v>
      </c>
      <c r="AS7" s="29"/>
      <c r="AT7" s="29" t="e">
        <f>AS7/W7</f>
        <v>#DIV/0!</v>
      </c>
    </row>
    <row r="8" spans="1:49" ht="13">
      <c r="A8" s="9"/>
      <c r="Q8" s="24"/>
      <c r="R8" s="24"/>
      <c r="S8" s="25"/>
      <c r="V8" s="31"/>
      <c r="W8" s="30"/>
      <c r="X8" s="30"/>
      <c r="Y8" s="30"/>
      <c r="Z8" s="29"/>
      <c r="AA8" s="29"/>
      <c r="AB8" s="29"/>
      <c r="AC8" s="29"/>
      <c r="AD8" s="29"/>
      <c r="AE8" s="29"/>
      <c r="AF8" s="29"/>
      <c r="AG8" s="29"/>
      <c r="AH8" s="29"/>
      <c r="AI8" s="29"/>
      <c r="AJ8" s="29"/>
      <c r="AK8" s="29"/>
      <c r="AL8" s="29"/>
      <c r="AM8" s="29"/>
      <c r="AN8" s="29"/>
      <c r="AO8" s="29"/>
      <c r="AP8" s="29"/>
      <c r="AQ8" s="29"/>
      <c r="AR8" s="29"/>
      <c r="AS8" s="29"/>
      <c r="AT8" s="29"/>
    </row>
    <row r="9" spans="1:49" ht="13">
      <c r="A9" s="9"/>
      <c r="R9" s="24"/>
      <c r="S9" s="25"/>
    </row>
    <row r="10" spans="1:49">
      <c r="A10" s="11" t="s">
        <v>1</v>
      </c>
      <c r="B10" s="13" t="s">
        <v>44</v>
      </c>
      <c r="C10" s="13"/>
      <c r="D10" s="13"/>
      <c r="E10" s="13"/>
      <c r="F10" s="13"/>
      <c r="G10" s="13"/>
      <c r="H10" s="13"/>
      <c r="I10" s="12"/>
      <c r="J10" s="12"/>
      <c r="K10" s="12"/>
      <c r="L10" s="12"/>
      <c r="M10" s="12"/>
    </row>
    <row r="11" spans="1:49">
      <c r="A11" s="11"/>
      <c r="B11" s="13" t="s">
        <v>45</v>
      </c>
      <c r="C11" s="13"/>
      <c r="D11" s="13"/>
      <c r="E11" s="13"/>
      <c r="F11" s="13"/>
      <c r="G11" s="13"/>
      <c r="H11" s="13"/>
      <c r="I11" s="12"/>
      <c r="J11" s="12"/>
      <c r="K11" s="12"/>
      <c r="L11" s="12"/>
      <c r="M11" s="12"/>
    </row>
    <row r="12" spans="1:49">
      <c r="A12" s="11" t="s">
        <v>2</v>
      </c>
      <c r="B12" s="13" t="s">
        <v>175</v>
      </c>
      <c r="C12" s="13"/>
      <c r="D12" s="13"/>
      <c r="E12" s="13"/>
      <c r="F12" s="13"/>
      <c r="G12" s="13"/>
      <c r="H12" s="13"/>
      <c r="I12" s="12"/>
      <c r="J12" s="12"/>
      <c r="K12" s="12"/>
      <c r="L12" s="12"/>
      <c r="M12" s="12"/>
    </row>
    <row r="13" spans="1:49">
      <c r="A13" s="11" t="s">
        <v>269</v>
      </c>
      <c r="B13" s="13" t="s">
        <v>289</v>
      </c>
      <c r="C13" s="13"/>
      <c r="D13" s="13"/>
      <c r="E13" s="13"/>
      <c r="F13" s="13"/>
      <c r="G13" s="13"/>
      <c r="H13" s="13"/>
      <c r="I13" s="12"/>
      <c r="J13" s="12"/>
      <c r="K13" s="12"/>
      <c r="L13" s="12"/>
      <c r="M13" s="12"/>
    </row>
    <row r="14" spans="1:49">
      <c r="A14" s="11" t="s">
        <v>268</v>
      </c>
      <c r="B14" s="13" t="s">
        <v>270</v>
      </c>
      <c r="C14" s="13"/>
      <c r="D14" s="13"/>
      <c r="E14" s="13"/>
      <c r="F14" s="13"/>
      <c r="G14" s="13"/>
      <c r="H14" s="13"/>
      <c r="I14" s="12"/>
      <c r="J14" s="12"/>
      <c r="K14" s="12"/>
      <c r="L14" s="12"/>
      <c r="M14" s="12"/>
    </row>
    <row r="15" spans="1:49">
      <c r="A15" s="11" t="s">
        <v>4</v>
      </c>
      <c r="B15" s="13" t="s">
        <v>28</v>
      </c>
      <c r="C15" s="13"/>
      <c r="D15" s="13"/>
      <c r="E15" s="13"/>
      <c r="F15" s="13"/>
      <c r="G15" s="13"/>
      <c r="H15" s="13"/>
      <c r="I15" s="12"/>
      <c r="J15" s="12"/>
      <c r="K15" s="12"/>
      <c r="L15" s="12"/>
      <c r="M15" s="12"/>
    </row>
    <row r="16" spans="1:49">
      <c r="A16" s="16" t="s">
        <v>334</v>
      </c>
      <c r="B16" s="281" t="s">
        <v>590</v>
      </c>
      <c r="C16" s="13"/>
      <c r="D16" s="13"/>
      <c r="E16" s="13"/>
      <c r="F16" s="13"/>
      <c r="G16" s="13"/>
      <c r="H16" s="13"/>
      <c r="I16" s="12"/>
      <c r="J16" s="12"/>
      <c r="K16" s="12"/>
      <c r="L16" s="12"/>
      <c r="M16" s="12"/>
    </row>
    <row r="17" spans="1:13">
      <c r="A17" s="11" t="s">
        <v>5</v>
      </c>
      <c r="B17" s="13" t="s">
        <v>176</v>
      </c>
      <c r="C17" s="13"/>
      <c r="D17" s="13"/>
      <c r="E17" s="13"/>
      <c r="F17" s="13"/>
      <c r="G17" s="13"/>
      <c r="H17" s="13"/>
      <c r="I17" s="12"/>
      <c r="J17" s="12"/>
      <c r="K17" s="12"/>
      <c r="L17" s="12"/>
      <c r="M17" s="12"/>
    </row>
    <row r="18" spans="1:13">
      <c r="A18" s="11"/>
      <c r="B18" s="13" t="s">
        <v>290</v>
      </c>
      <c r="C18" s="13"/>
      <c r="D18" s="13"/>
      <c r="E18" s="13"/>
      <c r="F18" s="13"/>
      <c r="G18" s="13"/>
      <c r="H18" s="13"/>
      <c r="I18" s="12"/>
      <c r="J18" s="12"/>
      <c r="K18" s="12"/>
      <c r="L18" s="12"/>
      <c r="M18" s="12"/>
    </row>
    <row r="19" spans="1:13" s="18" customFormat="1">
      <c r="A19" s="16" t="s">
        <v>6</v>
      </c>
      <c r="B19" s="17" t="s">
        <v>147</v>
      </c>
      <c r="C19" s="17"/>
      <c r="D19" s="17"/>
      <c r="E19" s="17"/>
      <c r="F19" s="17"/>
      <c r="G19" s="17"/>
      <c r="H19" s="17"/>
      <c r="I19" s="20"/>
      <c r="J19" s="20"/>
      <c r="K19" s="20"/>
      <c r="L19" s="20"/>
      <c r="M19" s="20"/>
    </row>
    <row r="20" spans="1:13" s="18" customFormat="1">
      <c r="A20" s="16" t="s">
        <v>7</v>
      </c>
      <c r="B20" s="17" t="s">
        <v>187</v>
      </c>
      <c r="C20" s="17"/>
      <c r="D20" s="17"/>
      <c r="E20" s="17"/>
      <c r="F20" s="17"/>
      <c r="G20" s="17"/>
      <c r="H20" s="17"/>
      <c r="I20" s="20"/>
      <c r="J20" s="20"/>
      <c r="K20" s="20"/>
      <c r="L20" s="20"/>
      <c r="M20" s="20"/>
    </row>
    <row r="21" spans="1:13" s="18" customFormat="1">
      <c r="A21" s="16" t="s">
        <v>8</v>
      </c>
      <c r="B21" s="17" t="s">
        <v>46</v>
      </c>
      <c r="C21" s="17"/>
      <c r="D21" s="17"/>
      <c r="E21" s="17"/>
      <c r="F21" s="17"/>
      <c r="G21" s="17"/>
      <c r="H21" s="17"/>
    </row>
    <row r="22" spans="1:13" s="18" customFormat="1">
      <c r="A22" s="16" t="s">
        <v>9</v>
      </c>
      <c r="B22" s="17" t="s">
        <v>177</v>
      </c>
      <c r="C22" s="17"/>
      <c r="D22" s="17"/>
      <c r="E22" s="17"/>
      <c r="F22" s="17"/>
      <c r="G22" s="17"/>
      <c r="H22" s="17"/>
    </row>
    <row r="23" spans="1:13" s="18" customFormat="1">
      <c r="A23" s="16" t="s">
        <v>10</v>
      </c>
      <c r="B23" s="17" t="s">
        <v>345</v>
      </c>
      <c r="C23" s="17"/>
      <c r="D23" s="17"/>
      <c r="E23" s="17"/>
      <c r="F23" s="17"/>
      <c r="G23" s="17"/>
      <c r="H23" s="17"/>
    </row>
    <row r="24" spans="1:13" s="18" customFormat="1">
      <c r="A24" s="16" t="s">
        <v>11</v>
      </c>
      <c r="B24" s="17" t="s">
        <v>30</v>
      </c>
      <c r="C24" s="17"/>
      <c r="D24" s="17"/>
      <c r="E24" s="17"/>
      <c r="F24" s="17"/>
      <c r="G24" s="17"/>
      <c r="H24" s="17"/>
    </row>
    <row r="25" spans="1:13" s="18" customFormat="1">
      <c r="A25" s="16" t="s">
        <v>174</v>
      </c>
      <c r="B25" s="17" t="s">
        <v>179</v>
      </c>
      <c r="C25" s="17"/>
      <c r="D25" s="17"/>
      <c r="E25" s="17"/>
      <c r="F25" s="17"/>
      <c r="G25" s="17"/>
      <c r="H25" s="17"/>
    </row>
    <row r="26" spans="1:13" s="18" customFormat="1">
      <c r="A26" s="16" t="s">
        <v>12</v>
      </c>
      <c r="B26" s="17" t="s">
        <v>180</v>
      </c>
      <c r="C26" s="17"/>
      <c r="D26" s="17"/>
      <c r="E26" s="17"/>
      <c r="F26" s="17"/>
      <c r="G26" s="17"/>
      <c r="H26" s="17"/>
    </row>
    <row r="27" spans="1:13" s="18" customFormat="1">
      <c r="A27" s="16" t="s">
        <v>13</v>
      </c>
      <c r="B27" s="17" t="s">
        <v>279</v>
      </c>
      <c r="C27" s="17"/>
      <c r="D27" s="17"/>
      <c r="E27" s="17"/>
      <c r="F27" s="17"/>
      <c r="G27" s="17"/>
      <c r="H27" s="17"/>
    </row>
    <row r="28" spans="1:13" s="18" customFormat="1">
      <c r="A28" s="16" t="s">
        <v>14</v>
      </c>
      <c r="B28" s="17" t="s">
        <v>32</v>
      </c>
      <c r="C28" s="17"/>
      <c r="D28" s="17"/>
      <c r="E28" s="17"/>
      <c r="F28" s="17"/>
      <c r="G28" s="17"/>
      <c r="H28" s="17"/>
    </row>
    <row r="29" spans="1:13" s="18" customFormat="1">
      <c r="A29" s="16" t="s">
        <v>15</v>
      </c>
      <c r="B29" s="17" t="s">
        <v>37</v>
      </c>
      <c r="C29" s="17"/>
      <c r="D29" s="17"/>
      <c r="E29" s="17"/>
      <c r="F29" s="17"/>
      <c r="G29" s="17"/>
      <c r="H29" s="17"/>
    </row>
    <row r="30" spans="1:13" s="18" customFormat="1">
      <c r="A30" s="16" t="s">
        <v>173</v>
      </c>
      <c r="B30" s="17" t="s">
        <v>178</v>
      </c>
      <c r="C30" s="17"/>
      <c r="D30" s="17"/>
      <c r="E30" s="17"/>
      <c r="F30" s="17"/>
      <c r="G30" s="17"/>
      <c r="H30" s="17"/>
    </row>
    <row r="31" spans="1:13" s="18" customFormat="1">
      <c r="A31" s="16" t="s">
        <v>16</v>
      </c>
      <c r="B31" s="17" t="s">
        <v>33</v>
      </c>
      <c r="C31" s="17"/>
      <c r="D31" s="17"/>
      <c r="E31" s="17"/>
      <c r="F31" s="17"/>
      <c r="G31" s="17"/>
      <c r="H31" s="17"/>
    </row>
    <row r="32" spans="1:13" s="18" customFormat="1">
      <c r="A32" s="16" t="s">
        <v>118</v>
      </c>
      <c r="B32" s="17" t="s">
        <v>181</v>
      </c>
      <c r="C32" s="17"/>
      <c r="D32" s="17"/>
      <c r="E32" s="17"/>
      <c r="F32" s="17"/>
      <c r="G32" s="17"/>
      <c r="H32" s="17"/>
    </row>
    <row r="33" spans="1:8" s="18" customFormat="1">
      <c r="A33" s="16" t="s">
        <v>17</v>
      </c>
      <c r="B33" s="17" t="s">
        <v>47</v>
      </c>
      <c r="C33" s="17"/>
      <c r="D33" s="17"/>
      <c r="E33" s="17"/>
      <c r="F33" s="17"/>
      <c r="G33" s="17"/>
      <c r="H33" s="17"/>
    </row>
    <row r="34" spans="1:8" s="18" customFormat="1">
      <c r="A34" s="16" t="s">
        <v>153</v>
      </c>
      <c r="B34" s="17" t="s">
        <v>182</v>
      </c>
      <c r="C34" s="17"/>
      <c r="D34" s="17"/>
      <c r="E34" s="17"/>
      <c r="F34" s="17"/>
      <c r="G34" s="17"/>
      <c r="H34" s="17"/>
    </row>
    <row r="35" spans="1:8" s="18" customFormat="1">
      <c r="A35" s="16" t="s">
        <v>18</v>
      </c>
      <c r="B35" s="17" t="s">
        <v>48</v>
      </c>
      <c r="C35" s="17"/>
      <c r="D35" s="17"/>
      <c r="E35" s="17"/>
      <c r="F35" s="17"/>
      <c r="G35" s="17"/>
      <c r="H35" s="17"/>
    </row>
    <row r="36" spans="1:8" s="18" customFormat="1">
      <c r="A36" s="16" t="s">
        <v>154</v>
      </c>
      <c r="B36" s="17" t="s">
        <v>183</v>
      </c>
      <c r="C36" s="17"/>
      <c r="D36" s="17"/>
      <c r="E36" s="17"/>
      <c r="F36" s="17"/>
      <c r="G36" s="17"/>
      <c r="H36" s="17"/>
    </row>
    <row r="37" spans="1:8" s="18" customFormat="1">
      <c r="A37" s="16" t="s">
        <v>19</v>
      </c>
      <c r="B37" s="17" t="s">
        <v>40</v>
      </c>
      <c r="C37" s="17"/>
      <c r="D37" s="17"/>
      <c r="E37" s="17"/>
      <c r="F37" s="17"/>
      <c r="G37" s="17"/>
      <c r="H37" s="17"/>
    </row>
    <row r="38" spans="1:8" s="18" customFormat="1">
      <c r="A38" s="16" t="s">
        <v>155</v>
      </c>
      <c r="B38" s="17" t="s">
        <v>184</v>
      </c>
      <c r="C38" s="17"/>
      <c r="D38" s="17"/>
      <c r="E38" s="17"/>
      <c r="F38" s="17"/>
      <c r="G38" s="17"/>
      <c r="H38" s="17"/>
    </row>
    <row r="39" spans="1:8" s="18" customFormat="1">
      <c r="A39" s="16" t="s">
        <v>20</v>
      </c>
      <c r="B39" s="17" t="s">
        <v>41</v>
      </c>
      <c r="C39" s="17"/>
      <c r="D39" s="17"/>
      <c r="E39" s="17"/>
      <c r="F39" s="17"/>
      <c r="G39" s="17"/>
      <c r="H39" s="17"/>
    </row>
    <row r="40" spans="1:8" s="18" customFormat="1">
      <c r="A40" s="16" t="s">
        <v>144</v>
      </c>
      <c r="B40" s="17" t="s">
        <v>185</v>
      </c>
      <c r="C40" s="17"/>
      <c r="D40" s="17"/>
      <c r="E40" s="17"/>
      <c r="F40" s="17"/>
      <c r="G40" s="17"/>
      <c r="H40" s="17"/>
    </row>
    <row r="41" spans="1:8" s="18" customFormat="1">
      <c r="A41" s="16" t="s">
        <v>21</v>
      </c>
      <c r="B41" s="18" t="s">
        <v>49</v>
      </c>
    </row>
    <row r="42" spans="1:8" s="18" customFormat="1">
      <c r="A42" s="16" t="s">
        <v>156</v>
      </c>
      <c r="B42" s="17" t="s">
        <v>186</v>
      </c>
      <c r="C42" s="17"/>
      <c r="D42" s="17"/>
      <c r="E42" s="17"/>
      <c r="F42" s="17"/>
      <c r="G42" s="17"/>
      <c r="H42" s="17"/>
    </row>
    <row r="43" spans="1:8" s="18" customFormat="1">
      <c r="A43" s="16" t="s">
        <v>22</v>
      </c>
      <c r="B43" s="13" t="s">
        <v>310</v>
      </c>
      <c r="C43" s="17"/>
      <c r="D43" s="17"/>
      <c r="E43" s="17"/>
      <c r="F43" s="17"/>
      <c r="G43" s="17"/>
      <c r="H43" s="17"/>
    </row>
    <row r="44" spans="1:8" s="18" customFormat="1">
      <c r="A44" s="16" t="s">
        <v>150</v>
      </c>
      <c r="B44" s="17" t="s">
        <v>308</v>
      </c>
      <c r="C44" s="17"/>
      <c r="D44" s="17"/>
      <c r="E44" s="17"/>
      <c r="F44" s="17"/>
      <c r="G44" s="17"/>
      <c r="H44" s="17"/>
    </row>
    <row r="45" spans="1:8" s="18" customFormat="1">
      <c r="A45" s="16"/>
      <c r="B45" s="17"/>
      <c r="C45" s="17"/>
      <c r="D45" s="17"/>
      <c r="E45" s="17"/>
      <c r="F45" s="17"/>
      <c r="G45" s="17"/>
      <c r="H45" s="17"/>
    </row>
    <row r="46" spans="1:8" s="18" customFormat="1">
      <c r="A46" s="16"/>
      <c r="B46" s="17"/>
      <c r="C46" s="17"/>
      <c r="D46" s="17"/>
      <c r="E46" s="17"/>
      <c r="F46" s="17"/>
      <c r="G46" s="17"/>
      <c r="H46"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E3" sqref="E3"/>
    </sheetView>
  </sheetViews>
  <sheetFormatPr defaultRowHeight="12.5"/>
  <cols>
    <col min="1" max="1" width="20.7265625" customWidth="1"/>
    <col min="2" max="8" width="10.7265625" customWidth="1"/>
  </cols>
  <sheetData>
    <row r="1" spans="1:11" s="2" customFormat="1" ht="18">
      <c r="A1" s="6" t="s">
        <v>0</v>
      </c>
    </row>
    <row r="2" spans="1:11" s="2" customFormat="1" ht="17.5">
      <c r="A2" s="13" t="s">
        <v>358</v>
      </c>
      <c r="B2" s="4"/>
      <c r="C2" s="4"/>
      <c r="D2" s="4"/>
      <c r="E2" s="4"/>
    </row>
    <row r="3" spans="1:11" s="2" customFormat="1" ht="18">
      <c r="A3" s="8" t="s">
        <v>199</v>
      </c>
    </row>
    <row r="4" spans="1:11" s="2" customFormat="1" ht="18">
      <c r="A4" s="8"/>
    </row>
    <row r="5" spans="1:11" s="32" customFormat="1" ht="52">
      <c r="A5" s="34" t="s">
        <v>198</v>
      </c>
      <c r="B5" s="5" t="s">
        <v>197</v>
      </c>
      <c r="C5" s="5" t="s">
        <v>86</v>
      </c>
      <c r="D5" s="5" t="s">
        <v>346</v>
      </c>
      <c r="E5" s="5" t="s">
        <v>580</v>
      </c>
      <c r="F5" s="5" t="s">
        <v>196</v>
      </c>
      <c r="G5" s="5" t="s">
        <v>81</v>
      </c>
      <c r="H5" s="5" t="s">
        <v>195</v>
      </c>
      <c r="I5" s="5" t="s">
        <v>92</v>
      </c>
    </row>
    <row r="6" spans="1:11" ht="13">
      <c r="A6" s="33" t="s">
        <v>53</v>
      </c>
      <c r="B6" s="33" t="s">
        <v>54</v>
      </c>
      <c r="C6" s="33" t="s">
        <v>52</v>
      </c>
      <c r="D6" s="33" t="s">
        <v>55</v>
      </c>
      <c r="E6" s="33"/>
      <c r="F6" s="33" t="s">
        <v>56</v>
      </c>
      <c r="G6" s="33" t="s">
        <v>57</v>
      </c>
      <c r="H6" s="33" t="s">
        <v>58</v>
      </c>
      <c r="I6" s="33" t="s">
        <v>59</v>
      </c>
    </row>
    <row r="7" spans="1:11" ht="13">
      <c r="A7" s="33"/>
      <c r="B7" s="33"/>
      <c r="C7" s="33"/>
      <c r="D7" s="33"/>
      <c r="E7" s="33"/>
      <c r="F7" s="33"/>
      <c r="G7" s="33"/>
      <c r="H7" s="33"/>
      <c r="I7" s="33"/>
      <c r="J7" s="33"/>
      <c r="K7" s="33"/>
    </row>
    <row r="8" spans="1:11" ht="13">
      <c r="A8" s="33"/>
      <c r="B8" s="33"/>
      <c r="C8" s="33"/>
      <c r="D8" s="33"/>
      <c r="E8" s="33"/>
      <c r="F8" s="33"/>
      <c r="G8" s="33"/>
      <c r="H8" s="33"/>
      <c r="I8" s="33"/>
      <c r="J8" s="33"/>
      <c r="K8" s="33"/>
    </row>
    <row r="9" spans="1:11" ht="13">
      <c r="A9" s="33"/>
      <c r="B9" s="33"/>
      <c r="C9" s="33"/>
      <c r="D9" s="33"/>
      <c r="E9" s="33"/>
      <c r="F9" s="33"/>
      <c r="G9" s="33"/>
      <c r="H9" s="33"/>
      <c r="I9" s="33"/>
      <c r="J9" s="33"/>
      <c r="K9" s="33"/>
    </row>
    <row r="10" spans="1:11">
      <c r="A10" s="11" t="s">
        <v>1</v>
      </c>
      <c r="B10" s="13" t="s">
        <v>320</v>
      </c>
      <c r="C10" s="12"/>
    </row>
    <row r="11" spans="1:11">
      <c r="A11" s="11" t="s">
        <v>2</v>
      </c>
      <c r="B11" s="13" t="s">
        <v>323</v>
      </c>
      <c r="C11" s="12"/>
    </row>
    <row r="12" spans="1:11">
      <c r="A12" s="11" t="s">
        <v>3</v>
      </c>
      <c r="B12" s="13" t="s">
        <v>194</v>
      </c>
      <c r="C12" s="12"/>
    </row>
    <row r="13" spans="1:11">
      <c r="A13" s="11" t="s">
        <v>4</v>
      </c>
      <c r="B13" s="13" t="s">
        <v>321</v>
      </c>
      <c r="C13" s="12"/>
    </row>
    <row r="14" spans="1:11">
      <c r="A14" s="11" t="s">
        <v>5</v>
      </c>
      <c r="B14" s="13" t="s">
        <v>322</v>
      </c>
      <c r="C14" s="12"/>
    </row>
    <row r="15" spans="1:11">
      <c r="A15" s="11" t="s">
        <v>6</v>
      </c>
      <c r="B15" s="13" t="s">
        <v>193</v>
      </c>
      <c r="C15" s="12"/>
    </row>
    <row r="16" spans="1:11">
      <c r="A16" s="11" t="s">
        <v>7</v>
      </c>
      <c r="B16" t="s">
        <v>192</v>
      </c>
    </row>
    <row r="17" spans="1:2">
      <c r="A17" s="11" t="s">
        <v>8</v>
      </c>
      <c r="B17" t="s">
        <v>191</v>
      </c>
    </row>
    <row r="18" spans="1:2">
      <c r="A18" s="11"/>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2"/>
  <sheetViews>
    <sheetView showZeros="0" zoomScaleNormal="100" workbookViewId="0">
      <selection activeCell="D9" sqref="D9"/>
    </sheetView>
  </sheetViews>
  <sheetFormatPr defaultRowHeight="12.5"/>
  <cols>
    <col min="1" max="8" width="12.54296875" customWidth="1"/>
    <col min="9" max="9" width="13.453125" customWidth="1"/>
    <col min="10" max="12" width="12.54296875" customWidth="1"/>
    <col min="15" max="16" width="12.54296875" customWidth="1"/>
  </cols>
  <sheetData>
    <row r="1" spans="1:17" s="2" customFormat="1" ht="18">
      <c r="A1" s="6" t="s">
        <v>0</v>
      </c>
    </row>
    <row r="2" spans="1:17" s="2" customFormat="1" ht="17.5">
      <c r="A2" s="7"/>
      <c r="B2" s="4"/>
      <c r="C2" s="4"/>
      <c r="D2" s="4"/>
      <c r="E2" s="4"/>
      <c r="F2" s="4"/>
      <c r="G2" s="4"/>
    </row>
    <row r="3" spans="1:17" s="2" customFormat="1" ht="18">
      <c r="A3" s="8" t="s">
        <v>331</v>
      </c>
    </row>
    <row r="4" spans="1:17" s="2" customFormat="1" ht="18">
      <c r="A4" s="8"/>
    </row>
    <row r="5" spans="1:17" s="5" customFormat="1" ht="60.5">
      <c r="A5" s="135" t="s">
        <v>592</v>
      </c>
      <c r="B5" s="135" t="s">
        <v>582</v>
      </c>
      <c r="C5" s="135" t="s">
        <v>583</v>
      </c>
      <c r="D5" s="135" t="s">
        <v>584</v>
      </c>
      <c r="E5" s="135" t="s">
        <v>585</v>
      </c>
      <c r="F5" s="135" t="s">
        <v>589</v>
      </c>
      <c r="G5" s="22" t="s">
        <v>267</v>
      </c>
      <c r="H5" s="5" t="s">
        <v>107</v>
      </c>
      <c r="I5" s="3" t="s">
        <v>274</v>
      </c>
      <c r="J5" s="5" t="s">
        <v>220</v>
      </c>
      <c r="K5" s="3" t="s">
        <v>275</v>
      </c>
      <c r="L5" s="3" t="s">
        <v>276</v>
      </c>
      <c r="M5" s="3" t="s">
        <v>102</v>
      </c>
      <c r="N5" s="3" t="s">
        <v>50</v>
      </c>
      <c r="O5" s="3" t="s">
        <v>347</v>
      </c>
      <c r="P5" s="3" t="s">
        <v>580</v>
      </c>
      <c r="Q5" s="3" t="s">
        <v>104</v>
      </c>
    </row>
    <row r="6" spans="1:17" s="1" customFormat="1" ht="13">
      <c r="A6" s="19" t="s">
        <v>271</v>
      </c>
      <c r="B6" s="19" t="s">
        <v>271</v>
      </c>
      <c r="C6" s="19" t="s">
        <v>271</v>
      </c>
      <c r="D6" s="19" t="s">
        <v>271</v>
      </c>
      <c r="E6" s="19" t="s">
        <v>271</v>
      </c>
      <c r="F6" s="19" t="s">
        <v>271</v>
      </c>
      <c r="G6" s="19" t="s">
        <v>272</v>
      </c>
      <c r="H6" s="19" t="s">
        <v>54</v>
      </c>
      <c r="I6" s="19" t="s">
        <v>52</v>
      </c>
      <c r="J6" s="19" t="s">
        <v>55</v>
      </c>
      <c r="K6" s="19" t="s">
        <v>56</v>
      </c>
      <c r="L6" s="19" t="s">
        <v>57</v>
      </c>
      <c r="M6" s="19" t="s">
        <v>58</v>
      </c>
      <c r="N6" s="19" t="s">
        <v>59</v>
      </c>
      <c r="O6" s="19" t="s">
        <v>60</v>
      </c>
      <c r="P6" s="19"/>
      <c r="Q6" s="19" t="s">
        <v>61</v>
      </c>
    </row>
    <row r="7" spans="1:17" s="1" customFormat="1">
      <c r="G7" t="str">
        <f>CONCATENATE(A7,"-",B7,"-",C7,"-",D7,"-",E7,"-",F7)</f>
        <v>-----</v>
      </c>
      <c r="H7" s="57"/>
      <c r="I7" s="30"/>
      <c r="J7" s="30"/>
      <c r="K7" s="30"/>
      <c r="L7" s="30"/>
      <c r="M7" s="30"/>
      <c r="N7" s="30">
        <f>SUM(I7:M7)</f>
        <v>0</v>
      </c>
      <c r="O7" s="59"/>
      <c r="P7" s="59"/>
      <c r="Q7" s="30" t="e">
        <f>N7/O7</f>
        <v>#DIV/0!</v>
      </c>
    </row>
    <row r="8" spans="1:17" s="1" customFormat="1">
      <c r="A8" s="56"/>
      <c r="B8" s="58"/>
      <c r="C8" s="30"/>
      <c r="D8" s="30"/>
      <c r="E8" s="30"/>
      <c r="F8" s="30"/>
      <c r="G8" s="30"/>
      <c r="H8" s="30"/>
      <c r="I8" s="30"/>
      <c r="J8" s="30"/>
      <c r="K8" s="30"/>
      <c r="L8" s="59"/>
      <c r="M8" s="30"/>
      <c r="N8"/>
    </row>
    <row r="9" spans="1:17" s="1" customFormat="1">
      <c r="A9" s="11" t="s">
        <v>273</v>
      </c>
      <c r="B9" s="13" t="s">
        <v>289</v>
      </c>
      <c r="C9"/>
      <c r="D9"/>
      <c r="E9"/>
      <c r="F9"/>
      <c r="G9"/>
      <c r="H9"/>
      <c r="I9"/>
      <c r="J9"/>
      <c r="K9"/>
      <c r="L9"/>
      <c r="M9"/>
      <c r="N9"/>
    </row>
    <row r="10" spans="1:17" s="1" customFormat="1">
      <c r="A10" s="136" t="s">
        <v>272</v>
      </c>
      <c r="B10" s="13" t="s">
        <v>270</v>
      </c>
      <c r="C10"/>
      <c r="D10"/>
      <c r="E10"/>
      <c r="F10"/>
      <c r="G10"/>
      <c r="H10"/>
      <c r="I10"/>
      <c r="J10"/>
      <c r="K10"/>
      <c r="L10"/>
      <c r="M10"/>
      <c r="N10"/>
    </row>
    <row r="11" spans="1:17" s="1" customFormat="1">
      <c r="A11" s="11" t="s">
        <v>54</v>
      </c>
      <c r="B11" s="13" t="s">
        <v>219</v>
      </c>
      <c r="C11"/>
      <c r="D11"/>
      <c r="E11"/>
      <c r="F11"/>
      <c r="G11"/>
      <c r="H11"/>
      <c r="I11"/>
      <c r="J11"/>
      <c r="K11"/>
      <c r="L11"/>
      <c r="M11"/>
      <c r="N11"/>
    </row>
    <row r="12" spans="1:17" s="1" customFormat="1" ht="13">
      <c r="A12" s="11" t="s">
        <v>52</v>
      </c>
      <c r="B12" s="13" t="s">
        <v>284</v>
      </c>
      <c r="C12" s="15"/>
      <c r="D12" s="15"/>
      <c r="E12" s="15"/>
      <c r="F12" s="15"/>
      <c r="G12" s="15"/>
      <c r="H12" s="15"/>
      <c r="I12"/>
      <c r="J12"/>
      <c r="K12"/>
      <c r="L12"/>
      <c r="M12"/>
      <c r="N12"/>
    </row>
    <row r="13" spans="1:17">
      <c r="A13" s="11" t="s">
        <v>55</v>
      </c>
      <c r="B13" s="13" t="s">
        <v>288</v>
      </c>
    </row>
    <row r="14" spans="1:17">
      <c r="A14" s="11" t="s">
        <v>56</v>
      </c>
      <c r="B14" s="13" t="s">
        <v>285</v>
      </c>
    </row>
    <row r="15" spans="1:17">
      <c r="A15" s="11" t="s">
        <v>57</v>
      </c>
      <c r="B15" s="13" t="s">
        <v>286</v>
      </c>
    </row>
    <row r="16" spans="1:17">
      <c r="A16" s="11" t="s">
        <v>58</v>
      </c>
      <c r="B16" s="13" t="s">
        <v>287</v>
      </c>
    </row>
    <row r="17" spans="1:2">
      <c r="A17" s="11" t="s">
        <v>59</v>
      </c>
      <c r="B17" s="13" t="s">
        <v>222</v>
      </c>
    </row>
    <row r="18" spans="1:2">
      <c r="A18" s="11" t="s">
        <v>60</v>
      </c>
      <c r="B18" s="13" t="s">
        <v>348</v>
      </c>
    </row>
    <row r="19" spans="1:2">
      <c r="A19" s="11" t="s">
        <v>61</v>
      </c>
      <c r="B19" s="13" t="s">
        <v>221</v>
      </c>
    </row>
    <row r="21" spans="1:2">
      <c r="A21" s="11"/>
    </row>
    <row r="22" spans="1: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D18" sqref="D18"/>
    </sheetView>
  </sheetViews>
  <sheetFormatPr defaultRowHeight="12.5"/>
  <cols>
    <col min="1" max="6" width="23.54296875" customWidth="1"/>
  </cols>
  <sheetData>
    <row r="1" spans="1:6" ht="18">
      <c r="A1" s="6" t="s">
        <v>0</v>
      </c>
      <c r="B1" s="6"/>
      <c r="C1" s="6"/>
    </row>
    <row r="2" spans="1:6" ht="17.5">
      <c r="A2" s="7"/>
      <c r="B2" s="7"/>
      <c r="C2" s="7"/>
    </row>
    <row r="3" spans="1:6" ht="18">
      <c r="A3" s="8" t="s">
        <v>203</v>
      </c>
      <c r="B3" s="8"/>
      <c r="C3" s="8"/>
    </row>
    <row r="5" spans="1:6">
      <c r="A5" s="40"/>
      <c r="B5" s="40"/>
      <c r="C5" s="40"/>
      <c r="D5" s="40"/>
      <c r="E5" s="40"/>
    </row>
    <row r="6" spans="1:6" ht="28.5" customHeight="1">
      <c r="A6" s="141" t="s">
        <v>210</v>
      </c>
      <c r="B6" s="141" t="s">
        <v>212</v>
      </c>
      <c r="C6" s="141" t="s">
        <v>282</v>
      </c>
      <c r="D6" s="141" t="s">
        <v>211</v>
      </c>
      <c r="E6" s="141" t="s">
        <v>359</v>
      </c>
      <c r="F6" s="142"/>
    </row>
    <row r="7" spans="1:6" ht="13">
      <c r="A7" s="19" t="s">
        <v>53</v>
      </c>
      <c r="B7" s="19" t="s">
        <v>54</v>
      </c>
      <c r="C7" s="19" t="s">
        <v>52</v>
      </c>
      <c r="D7" s="19" t="s">
        <v>55</v>
      </c>
      <c r="E7" s="19" t="s">
        <v>56</v>
      </c>
    </row>
    <row r="8" spans="1:6">
      <c r="C8" t="s">
        <v>281</v>
      </c>
    </row>
    <row r="10" spans="1:6">
      <c r="A10" s="11" t="s">
        <v>1</v>
      </c>
      <c r="B10" s="13" t="s">
        <v>216</v>
      </c>
      <c r="C10" s="13"/>
    </row>
    <row r="11" spans="1:6">
      <c r="A11" s="16" t="s">
        <v>2</v>
      </c>
      <c r="B11" s="17" t="s">
        <v>215</v>
      </c>
      <c r="C11" s="17"/>
    </row>
    <row r="12" spans="1:6">
      <c r="A12" s="16" t="s">
        <v>3</v>
      </c>
      <c r="B12" t="s">
        <v>283</v>
      </c>
      <c r="C12" s="17"/>
    </row>
    <row r="13" spans="1:6">
      <c r="A13" s="16" t="s">
        <v>4</v>
      </c>
      <c r="B13" s="17" t="s">
        <v>217</v>
      </c>
      <c r="C13" s="17"/>
    </row>
    <row r="14" spans="1:6">
      <c r="A14" s="16" t="s">
        <v>5</v>
      </c>
      <c r="B14" s="17" t="s">
        <v>214</v>
      </c>
    </row>
    <row r="15" spans="1:6">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H8" sqref="H8"/>
    </sheetView>
  </sheetViews>
  <sheetFormatPr defaultColWidth="9" defaultRowHeight="12.5"/>
  <cols>
    <col min="1" max="1" width="15.1796875" style="41" customWidth="1"/>
    <col min="2" max="2" width="17.7265625" style="41" customWidth="1"/>
    <col min="3" max="3" width="22" style="41" customWidth="1"/>
    <col min="4" max="4" width="12.54296875" style="41" customWidth="1"/>
    <col min="5" max="16384" width="9" style="41"/>
  </cols>
  <sheetData>
    <row r="1" spans="1:4" ht="18">
      <c r="A1" s="55" t="s">
        <v>0</v>
      </c>
    </row>
    <row r="2" spans="1:4" ht="17.5">
      <c r="A2" s="54"/>
    </row>
    <row r="3" spans="1:4" ht="18">
      <c r="A3" s="53" t="s">
        <v>203</v>
      </c>
    </row>
    <row r="6" spans="1:4" ht="47.5">
      <c r="A6" s="48"/>
      <c r="B6" s="48" t="s">
        <v>360</v>
      </c>
      <c r="C6" s="48" t="s">
        <v>205</v>
      </c>
    </row>
    <row r="7" spans="1:4" ht="25.5">
      <c r="A7" s="51" t="s">
        <v>337</v>
      </c>
      <c r="B7" s="52">
        <f>'B-4 Upwards sales'!B9</f>
        <v>0</v>
      </c>
      <c r="C7" s="49" t="s">
        <v>204</v>
      </c>
    </row>
    <row r="8" spans="1:4" ht="63">
      <c r="A8" s="51" t="s">
        <v>106</v>
      </c>
      <c r="B8" s="52">
        <f>SUMIF('G-4.1 SG&amp;A listing'!C:C,"No",'G-4.1 SG&amp;A listing'!E:E)</f>
        <v>0</v>
      </c>
      <c r="C8" s="49" t="s">
        <v>306</v>
      </c>
    </row>
    <row r="9" spans="1:4" ht="25.5">
      <c r="A9" s="51" t="s">
        <v>202</v>
      </c>
      <c r="B9" s="50" t="e">
        <f>B8/B7</f>
        <v>#DIV/0!</v>
      </c>
      <c r="C9" s="49" t="s">
        <v>213</v>
      </c>
    </row>
    <row r="12" spans="1:4" ht="26">
      <c r="A12" s="48" t="s">
        <v>218</v>
      </c>
      <c r="B12" s="48" t="s">
        <v>329</v>
      </c>
      <c r="C12" s="48" t="s">
        <v>328</v>
      </c>
      <c r="D12" s="48" t="s">
        <v>105</v>
      </c>
    </row>
    <row r="13" spans="1:4" ht="13">
      <c r="A13" s="47" t="s">
        <v>53</v>
      </c>
      <c r="B13" s="47" t="s">
        <v>54</v>
      </c>
      <c r="C13" s="47" t="s">
        <v>52</v>
      </c>
      <c r="D13" s="47" t="s">
        <v>55</v>
      </c>
    </row>
    <row r="14" spans="1:4">
      <c r="B14" s="46"/>
      <c r="C14" s="46"/>
      <c r="D14" s="46" t="e">
        <f>B14*$B$9/C14</f>
        <v>#DIV/0!</v>
      </c>
    </row>
    <row r="16" spans="1:4">
      <c r="A16" s="45" t="s">
        <v>1</v>
      </c>
      <c r="B16" s="44" t="s">
        <v>303</v>
      </c>
    </row>
    <row r="17" spans="1:2">
      <c r="A17" s="43" t="s">
        <v>2</v>
      </c>
      <c r="B17" s="42" t="s">
        <v>299</v>
      </c>
    </row>
    <row r="18" spans="1:2">
      <c r="A18" s="43" t="s">
        <v>3</v>
      </c>
      <c r="B18" s="42" t="s">
        <v>300</v>
      </c>
    </row>
    <row r="19" spans="1:2">
      <c r="A19" s="43" t="s">
        <v>4</v>
      </c>
      <c r="B19" s="42" t="s">
        <v>302</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9"/>
  <sheetViews>
    <sheetView showZeros="0" zoomScaleNormal="100" workbookViewId="0">
      <selection activeCell="A6" sqref="A6"/>
    </sheetView>
  </sheetViews>
  <sheetFormatPr defaultRowHeight="12.5"/>
  <cols>
    <col min="1" max="13" width="12.54296875" customWidth="1"/>
  </cols>
  <sheetData>
    <row r="1" spans="1:17" s="2" customFormat="1" ht="18">
      <c r="A1" s="6" t="s">
        <v>0</v>
      </c>
    </row>
    <row r="2" spans="1:17" s="2" customFormat="1" ht="17.5">
      <c r="A2" s="7"/>
      <c r="B2" s="4"/>
      <c r="C2" s="4"/>
      <c r="D2" s="4"/>
      <c r="E2" s="4"/>
      <c r="F2" s="4"/>
      <c r="G2" s="4"/>
    </row>
    <row r="3" spans="1:17" s="2" customFormat="1" ht="18">
      <c r="A3" s="8" t="s">
        <v>332</v>
      </c>
    </row>
    <row r="4" spans="1:17" s="2" customFormat="1" ht="18">
      <c r="A4" s="8"/>
    </row>
    <row r="5" spans="1:17" ht="78">
      <c r="A5" s="135" t="s">
        <v>592</v>
      </c>
      <c r="B5" s="135" t="s">
        <v>582</v>
      </c>
      <c r="C5" s="135" t="s">
        <v>583</v>
      </c>
      <c r="D5" s="135" t="s">
        <v>584</v>
      </c>
      <c r="E5" s="135" t="s">
        <v>585</v>
      </c>
      <c r="F5" s="135" t="s">
        <v>589</v>
      </c>
      <c r="G5" s="22" t="s">
        <v>267</v>
      </c>
      <c r="H5" s="5" t="s">
        <v>107</v>
      </c>
      <c r="I5" s="3" t="s">
        <v>274</v>
      </c>
      <c r="J5" s="5" t="s">
        <v>220</v>
      </c>
      <c r="K5" s="3" t="s">
        <v>275</v>
      </c>
      <c r="L5" s="3" t="s">
        <v>276</v>
      </c>
      <c r="M5" s="3" t="s">
        <v>102</v>
      </c>
      <c r="N5" s="3" t="s">
        <v>50</v>
      </c>
      <c r="O5" s="3" t="s">
        <v>347</v>
      </c>
      <c r="P5" s="3" t="s">
        <v>580</v>
      </c>
      <c r="Q5" s="3" t="s">
        <v>104</v>
      </c>
    </row>
    <row r="6" spans="1:17" ht="13">
      <c r="A6" s="19" t="s">
        <v>271</v>
      </c>
      <c r="B6" s="19" t="s">
        <v>271</v>
      </c>
      <c r="C6" s="19" t="s">
        <v>271</v>
      </c>
      <c r="D6" s="19"/>
      <c r="E6" s="19"/>
      <c r="F6" s="19"/>
      <c r="G6" s="19" t="s">
        <v>272</v>
      </c>
      <c r="H6" s="19" t="s">
        <v>54</v>
      </c>
      <c r="I6" s="19" t="s">
        <v>52</v>
      </c>
      <c r="J6" s="19" t="s">
        <v>55</v>
      </c>
      <c r="K6" s="19" t="s">
        <v>56</v>
      </c>
      <c r="L6" s="19" t="s">
        <v>57</v>
      </c>
      <c r="M6" s="19" t="s">
        <v>58</v>
      </c>
      <c r="N6" s="19" t="s">
        <v>59</v>
      </c>
      <c r="O6" s="19" t="s">
        <v>60</v>
      </c>
      <c r="P6" s="19"/>
      <c r="Q6" s="19" t="s">
        <v>61</v>
      </c>
    </row>
    <row r="7" spans="1:17">
      <c r="G7" t="str">
        <f>CONCATENATE(A7,"-",B7,"-",C7,"-",D7,"-",E7,"-",F7)</f>
        <v>-----</v>
      </c>
      <c r="H7" s="57"/>
      <c r="I7" s="30"/>
      <c r="J7" s="30"/>
      <c r="K7" s="30"/>
      <c r="L7" s="30"/>
      <c r="M7" s="30"/>
      <c r="N7" s="30">
        <f>SUM(I7:M7)</f>
        <v>0</v>
      </c>
      <c r="O7" s="59"/>
      <c r="P7" s="59"/>
      <c r="Q7" s="30" t="e">
        <f>N7/O7</f>
        <v>#DIV/0!</v>
      </c>
    </row>
    <row r="8" spans="1:17">
      <c r="A8" s="56"/>
      <c r="B8" s="58"/>
      <c r="C8" s="30"/>
      <c r="D8" s="30"/>
      <c r="E8" s="30"/>
      <c r="F8" s="30"/>
      <c r="G8" s="30"/>
      <c r="H8" s="30"/>
      <c r="I8" s="30"/>
      <c r="J8" s="30"/>
      <c r="K8" s="30"/>
      <c r="L8" s="59"/>
      <c r="M8" s="30"/>
    </row>
    <row r="9" spans="1:17">
      <c r="A9" s="11" t="s">
        <v>273</v>
      </c>
      <c r="B9" s="13" t="s">
        <v>289</v>
      </c>
    </row>
    <row r="10" spans="1:17">
      <c r="A10" s="136" t="s">
        <v>272</v>
      </c>
      <c r="B10" s="13" t="s">
        <v>270</v>
      </c>
    </row>
    <row r="11" spans="1:17">
      <c r="A11" s="11" t="s">
        <v>54</v>
      </c>
      <c r="B11" s="13" t="s">
        <v>219</v>
      </c>
    </row>
    <row r="12" spans="1:17" ht="13">
      <c r="A12" s="11" t="s">
        <v>52</v>
      </c>
      <c r="B12" s="13" t="s">
        <v>284</v>
      </c>
      <c r="C12" s="15"/>
      <c r="D12" s="15"/>
      <c r="E12" s="15"/>
      <c r="F12" s="15"/>
      <c r="G12" s="15"/>
      <c r="H12" s="15"/>
    </row>
    <row r="13" spans="1:17">
      <c r="A13" s="11" t="s">
        <v>55</v>
      </c>
      <c r="B13" s="13" t="s">
        <v>288</v>
      </c>
    </row>
    <row r="14" spans="1:17">
      <c r="A14" s="11" t="s">
        <v>56</v>
      </c>
      <c r="B14" s="13" t="s">
        <v>285</v>
      </c>
    </row>
    <row r="15" spans="1:17">
      <c r="A15" s="11" t="s">
        <v>57</v>
      </c>
      <c r="B15" s="13" t="s">
        <v>286</v>
      </c>
    </row>
    <row r="16" spans="1:17">
      <c r="A16" s="11" t="s">
        <v>58</v>
      </c>
      <c r="B16" s="13" t="s">
        <v>287</v>
      </c>
    </row>
    <row r="17" spans="1:2">
      <c r="A17" s="11" t="s">
        <v>59</v>
      </c>
      <c r="B17" s="13" t="s">
        <v>222</v>
      </c>
    </row>
    <row r="18" spans="1:2">
      <c r="A18" s="11" t="s">
        <v>60</v>
      </c>
      <c r="B18" s="13" t="s">
        <v>348</v>
      </c>
    </row>
    <row r="19" spans="1:2">
      <c r="A19" s="11" t="s">
        <v>61</v>
      </c>
      <c r="B19" s="13" t="s">
        <v>221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633C2E4D92043A7CF377F627D67F7" ma:contentTypeVersion="61" ma:contentTypeDescription="Create a new document." ma:contentTypeScope="" ma:versionID="c34973c08bc21da9553f1b0e9fcd0b59">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0d67bd9d9bb1355ff299b11aefdd961b"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3364</Value>
      <Value>53</Value>
      <Value>3186</Value>
      <Value>397</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X37KMNPMRHAR-51421324-1004</_dlc_DocId>
    <_dlc_DocIdUrl xmlns="5d55e9dd-4cea-4593-8805-904a126b9efb">
      <Url>https://dochub/div/antidumpingcommission/businessfunctions/operations/otherproducts/investigations/_layouts/15/DocIdRedir.aspx?ID=X37KMNPMRHAR-51421324-1004</Url>
      <Description>X37KMNPMRHAR-51421324-1004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Copper Tube</TermName>
          <TermId xmlns="http://schemas.microsoft.com/office/infopath/2007/PartnerControls">930d744d-146b-463d-b058-db0e2ce2dd14</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557</DocHub_CaseNumber>
  </documentManagement>
</p:properties>
</file>

<file path=customXml/itemProps1.xml><?xml version="1.0" encoding="utf-8"?>
<ds:datastoreItem xmlns:ds="http://schemas.openxmlformats.org/officeDocument/2006/customXml" ds:itemID="{DBEC1C62-80E9-4BB5-9F97-A7088412B93B}"/>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I-1 Company Turnover</vt:lpstr>
      <vt:lpstr>I-2 Raw Material Purchases</vt:lpstr>
      <vt:lpstr>I-2a Electricity purchase</vt:lpstr>
      <vt:lpstr>I-3 Income Tax</vt:lpstr>
      <vt:lpstr>I-4 Grants</vt:lpstr>
      <vt:lpstr>I-5 Loans</vt:lpstr>
      <vt:lpstr>I-6 VAT &amp; Tariff</vt:lpstr>
      <vt:lpstr>I-7 Debt-to-equity</vt:lpstr>
      <vt:lpstr>I-8 Unpaid dividends</vt:lpstr>
      <vt:lpstr>'I-5 Loans'!_Toc308772059</vt:lpstr>
      <vt:lpstr>'I-5 Loans'!_Toc438631941</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Kong, Lily</dc:creator>
  <cp:lastModifiedBy>Kong, Lily</cp:lastModifiedBy>
  <cp:lastPrinted>2017-08-18T04:47:26Z</cp:lastPrinted>
  <dcterms:created xsi:type="dcterms:W3CDTF">2000-02-28T05:36:12Z</dcterms:created>
  <dcterms:modified xsi:type="dcterms:W3CDTF">2020-09-04T04:18:03Z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0x010100852633C2E4D92043A7CF377F627D67F7</vt:lpwstr>
  </property>
  <property fmtid="{D5CDD505-2E9C-101B-9397-08002B2CF9AE}" pid="3" name="_dlc_DocIdItemGuid">
    <vt:lpwstr>14188e59-9714-474f-aa48-bf8dbebc0d9d</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3364;#Copper Tube|930d744d-146b-463d-b058-db0e2ce2dd14</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