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investigations/docs/"/>
    </mc:Choice>
  </mc:AlternateContent>
  <bookViews>
    <workbookView xWindow="2445" yWindow="-60" windowWidth="15135" windowHeight="9090" tabRatio="707" firstSheet="11" activeTab="14"/>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 name="G-9 Capacity Utilisation" sheetId="29" r:id="rId13"/>
    <sheet name="L-1 Company Turnover" sheetId="30" r:id="rId14"/>
    <sheet name="L-3 Income Tax" sheetId="31" r:id="rId15"/>
    <sheet name="L-4 Grants" sheetId="32" r:id="rId16"/>
    <sheet name="L-5 VAT and tariff transactions" sheetId="33" r:id="rId17"/>
    <sheet name="L-6 Preferential Loans" sheetId="34" r:id="rId18"/>
  </sheets>
  <calcPr calcId="152511"/>
</workbook>
</file>

<file path=xl/calcChain.xml><?xml version="1.0" encoding="utf-8"?>
<calcChain xmlns="http://schemas.openxmlformats.org/spreadsheetml/2006/main">
  <c r="D11" i="31" l="1"/>
  <c r="C11" i="31"/>
  <c r="B11" i="31"/>
  <c r="B12" i="31" s="1"/>
  <c r="D9" i="31"/>
  <c r="D12" i="31" s="1"/>
  <c r="C9" i="31"/>
  <c r="C12" i="31" s="1"/>
  <c r="B9" i="31"/>
  <c r="J7" i="10" l="1"/>
  <c r="I7" i="3" l="1"/>
  <c r="I7" i="10"/>
  <c r="G7" i="7"/>
  <c r="G7" i="11"/>
  <c r="B10" i="26" l="1"/>
  <c r="B7" i="26"/>
  <c r="B5" i="27" l="1"/>
  <c r="B8" i="25"/>
  <c r="H7" i="28" l="1"/>
  <c r="AE7" i="10" l="1"/>
  <c r="AE7" i="3"/>
  <c r="AK7" i="3"/>
  <c r="B6" i="27" l="1"/>
  <c r="B7" i="27"/>
  <c r="B13" i="26"/>
  <c r="C20" i="26" l="1"/>
  <c r="B20" i="26"/>
  <c r="C15" i="26"/>
  <c r="C14" i="26" s="1"/>
  <c r="C13" i="26" s="1"/>
  <c r="B15" i="26"/>
  <c r="B14" i="26" s="1"/>
  <c r="B6" i="26"/>
  <c r="B11" i="17"/>
  <c r="M9" i="20" l="1"/>
  <c r="B7" i="17" l="1"/>
  <c r="N7" i="11"/>
  <c r="P7" i="11" s="1"/>
  <c r="N7" i="7"/>
  <c r="P7" i="7" s="1"/>
  <c r="B7" i="25"/>
  <c r="B9" i="25" l="1"/>
  <c r="D14" i="25" s="1"/>
  <c r="C17" i="17" l="1"/>
  <c r="C12" i="17" s="1"/>
  <c r="C11" i="17" s="1"/>
  <c r="C10" i="17" s="1"/>
  <c r="B17" i="17"/>
  <c r="B12" i="17" s="1"/>
  <c r="B10" i="17" s="1"/>
  <c r="B6" i="17" l="1"/>
  <c r="AT7" i="10"/>
  <c r="AR7" i="10" l="1"/>
  <c r="AP7" i="10"/>
  <c r="AN7" i="10"/>
  <c r="AL7" i="10"/>
  <c r="AJ7" i="10"/>
  <c r="AH7" i="10"/>
  <c r="AF7" i="10"/>
  <c r="AA7" i="10"/>
  <c r="BC7" i="3"/>
  <c r="BA7" i="3"/>
  <c r="AY7" i="3"/>
  <c r="AW7" i="3"/>
  <c r="AU7" i="3"/>
  <c r="AO7" i="3"/>
  <c r="AJ7" i="3"/>
  <c r="AH7" i="3"/>
  <c r="AL7" i="3"/>
  <c r="AS7" i="3"/>
  <c r="AQ7" i="3"/>
  <c r="AA7" i="3"/>
  <c r="U7" i="10"/>
  <c r="T7" i="3"/>
  <c r="AF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<sst xmlns="http://schemas.openxmlformats.org/spreadsheetml/2006/main" count="889" uniqueCount="469">
  <si>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</si>
  <si>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</si>
  <si>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</si>
  <si>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</si>
  <si>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</si>
  <si>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</si>
  <si>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</si>
  <si>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</si>
  <si>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</si>
  <si>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</si>
  <si>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</si>
  <si>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</si>
  <si>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</si>
  <si>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</si>
  <si>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</si>
  <si>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</si>
  <si>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</si>
  <si>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</si>
  <si>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</si>
  <si>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</si>
  <si>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</si>
  <si>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</si>
  <si>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</si>
  <si>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</si>
  <si>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</si>
  <si>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</si>
  <si>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</si>
  <si>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</si>
  <si>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</si>
  <si>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</si>
  <si>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</si>
  <si>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</si>
  <si>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</si>
  <si>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</si>
  <si>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</si>
  <si>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</si>
  <si>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</si>
  <si>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</si>
  <si>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</si>
  <si>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</si>
  <si>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</si>
  <si>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</si>
  <si>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</si>
  <si>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</si>
  <si>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</si>
  <si>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</si>
  <si>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</si>
  <si>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</si>
  <si>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</si>
  <si>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</si>
  <si>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</si>
  <si>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</si>
  <si>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</si>
  <si>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</si>
  <si>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</si>
  <si>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</si>
  <si>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</si>
  <si>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</si>
  <si>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</si>
  <si>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</si>
  <si>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</si>
  <si>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</si>
  <si>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</si>
  <si>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</si>
  <si>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</si>
  <si>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</si>
  <si>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</si>
  <si>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</si>
  <si>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</si>
  <si>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</si>
  <si>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</si>
  <si>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</si>
  <si>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</si>
  <si>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</si>
  <si>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</si>
  <si>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</si>
  <si>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</si>
  <si>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</si>
  <si>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</si>
  <si>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</si>
  <si>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</si>
  <si>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</si>
  <si>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</si>
  <si>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</si>
  <si>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</si>
  <si>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</si>
  <si>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</si>
  <si>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</si>
  <si>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</si>
  <si>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</si>
  <si>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</si>
  <si>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</si>
  <si>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</si>
  <si>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</si>
  <si>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</si>
  <si>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</si>
  <si>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</si>
  <si>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</si>
  <si>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</si>
  <si>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</si>
  <si>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</si>
  <si>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</si>
  <si>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</si>
  <si>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</si>
  <si>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</si>
  <si>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</si>
  <si>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</si>
  <si>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</si>
  <si>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</si>
  <si>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</si>
  <si>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</si>
  <si>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</si>
  <si>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</si>
  <si>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</si>
  <si>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</si>
  <si>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</si>
  <si>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</si>
  <si>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</si>
  <si>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</si>
  <si>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</si>
  <si>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</si>
  <si>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</si>
  <si>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</si>
  <si>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</si>
  <si>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</si>
  <si>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</si>
  <si>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</si>
  <si>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</si>
  <si>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</si>
  <si>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</si>
  <si>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</si>
  <si>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</si>
  <si>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</si>
  <si>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</si>
  <si>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</si>
  <si>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</si>
  <si>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</si>
  <si>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</si>
  <si>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</si>
  <si>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</si>
  <si>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</si>
  <si>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</si>
  <si>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</si>
  <si>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</si>
  <si>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</si>
  <si>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</si>
  <si>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</si>
  <si>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</si>
  <si>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</si>
  <si>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</si>
  <si>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</si>
  <si>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</si>
  <si>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</si>
  <si>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</si>
  <si>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</si>
  <si>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</si>
  <si>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</si>
  <si>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</si>
  <si>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</si>
  <si>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</si>
  <si>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</si>
  <si>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</si>
  <si>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</si>
  <si>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</si>
  <si>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</si>
  <si>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</si>
  <si>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</si>
  <si>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</si>
  <si>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</si>
  <si>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</si>
  <si>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</si>
  <si>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</si>
  <si>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</si>
  <si>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</si>
  <si>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</si>
  <si>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</si>
  <si>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</si>
  <si>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</si>
  <si>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</si>
  <si>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</si>
  <si>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</si>
  <si>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</si>
  <si>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</si>
  <si>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</si>
  <si>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</si>
  <si>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</si>
  <si>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</si>
  <si>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</si>
  <si>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</si>
  <si>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</si>
  <si>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</si>
  <si>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</si>
  <si>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</si>
  <si>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</si>
  <si>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</si>
  <si>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</si>
  <si>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</si>
  <si>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</si>
  <si>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</si>
  <si>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</si>
  <si>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</si>
  <si>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</si>
  <si>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Source Documents</t>
  </si>
  <si>
    <t>%</t>
  </si>
  <si>
    <t>SELLING, GENERAL AND ADMINISTRATIVE EXPENSES</t>
  </si>
  <si>
    <t>Cross reference to upwards sales worksheet</t>
  </si>
  <si>
    <t>Notes</t>
  </si>
  <si>
    <t>Upwards Sales Reconciliation</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</si>
  <si>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</si>
  <si>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</si>
  <si>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</si>
  <si>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</si>
  <si>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</si>
  <si>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</si>
  <si>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</si>
  <si>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</si>
  <si>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</si>
  <si>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</si>
  <si>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</si>
  <si>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</si>
  <si>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</si>
  <si>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</si>
  <si>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</si>
  <si>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</si>
  <si>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</si>
  <si>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</si>
  <si>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</si>
  <si>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</si>
  <si>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</si>
  <si>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</si>
  <si>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</si>
  <si>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</si>
  <si>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</si>
  <si>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</si>
  <si>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</si>
  <si>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</si>
  <si>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</si>
  <si>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</si>
  <si>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</si>
  <si>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</si>
  <si>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</si>
  <si>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</si>
  <si>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</si>
  <si>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</si>
  <si>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</si>
  <si>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</si>
  <si>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</si>
  <si>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</si>
  <si>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</si>
  <si>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</si>
  <si>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</si>
  <si>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</si>
  <si>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</si>
  <si>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</si>
  <si>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</si>
  <si>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</si>
  <si>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</si>
  <si>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</si>
  <si>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</si>
  <si>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</si>
  <si>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</si>
  <si>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</si>
  <si>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</si>
  <si>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</si>
  <si>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</si>
  <si>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</si>
  <si>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</si>
  <si>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</si>
  <si>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</si>
  <si>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</si>
  <si>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</si>
  <si>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</si>
  <si>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</si>
  <si>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</si>
  <si>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</si>
  <si>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</si>
  <si>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</si>
  <si>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</si>
  <si>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</si>
  <si>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</si>
  <si>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</si>
  <si>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</si>
  <si>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</si>
  <si>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</si>
  <si>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</si>
  <si>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</si>
  <si>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</si>
  <si>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</si>
  <si>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</si>
  <si>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</si>
  <si>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</si>
  <si>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</si>
  <si>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</si>
  <si>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</si>
  <si>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</si>
  <si>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</si>
  <si>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</si>
  <si>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</si>
  <si>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</si>
  <si>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</si>
  <si>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Is the manufacturer an SIE YES/NO?</t>
  </si>
  <si>
    <t>Is the provider a state-invested enterprise (SIE)?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</si>
  <si>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</si>
  <si>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</si>
  <si>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</si>
  <si>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</si>
  <si>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</si>
  <si>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</si>
  <si>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</si>
  <si>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</si>
  <si>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</si>
  <si>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</si>
  <si>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</si>
  <si>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</si>
  <si>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</si>
  <si>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</si>
  <si>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</si>
  <si>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</si>
  <si>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</si>
  <si>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</si>
  <si>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</si>
  <si>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</si>
  <si>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</si>
  <si>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</si>
  <si>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</si>
  <si>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</si>
  <si>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</si>
  <si>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</si>
  <si>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</si>
  <si>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</si>
  <si>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</si>
  <si>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</si>
  <si>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</si>
  <si>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</si>
  <si>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</si>
  <si>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</si>
  <si>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</si>
  <si>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</si>
  <si>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</si>
  <si>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</si>
  <si>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</si>
  <si>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</si>
  <si>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</si>
  <si>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</si>
  <si>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</si>
  <si>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</si>
  <si>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</si>
  <si>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</si>
  <si>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</si>
  <si>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</si>
  <si>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</si>
  <si>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</si>
  <si>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</si>
  <si>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</si>
  <si>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</si>
  <si>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</si>
  <si>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whether the supplier is a state-invested enterprise (SIE)</t>
  </si>
  <si>
    <t>Specify whether the producer/manufacturer noted in [7] is a state-interested enterprise (SIE)</t>
  </si>
  <si>
    <t>Financial year revenue before adjustments</t>
  </si>
  <si>
    <t>Difference between the period and financial year</t>
  </si>
  <si>
    <t>Total company sales revenue in the period</t>
  </si>
  <si>
    <t>Financial year cost of sales/COGS before adjustments</t>
  </si>
  <si>
    <t>MCC Category 1 - Hot rolled coil carbon content</t>
  </si>
  <si>
    <t>MCC Category 2 - Width</t>
  </si>
  <si>
    <t>MCC Category 3 - Thickness</t>
  </si>
  <si>
    <t>MCC Category 6 - Coil winding</t>
  </si>
  <si>
    <t>MCC Category 5 - Metres per kilogram</t>
  </si>
  <si>
    <t>MCC Category 4 - Break force</t>
  </si>
  <si>
    <t>Metres per kilogram</t>
  </si>
  <si>
    <t>Coil winding</t>
  </si>
  <si>
    <t>[4.2]</t>
  </si>
  <si>
    <t>[4.3]</t>
  </si>
  <si>
    <t>[4.4]</t>
  </si>
  <si>
    <t>[4.5]</t>
  </si>
  <si>
    <t>[4.6]</t>
  </si>
  <si>
    <t>Width (mm)</t>
  </si>
  <si>
    <t>Thickness (mm)</t>
  </si>
  <si>
    <t>Hot rolled coil carbon content expressed as a percentage (e.g. 0.37% = 0.37).</t>
  </si>
  <si>
    <t>Hot rolled coil carbon content (%)</t>
  </si>
  <si>
    <t>Coil winding (i.e. ribbon wound, mill/rope wound or other)</t>
  </si>
  <si>
    <t>Break force (kN)</t>
  </si>
  <si>
    <t xml:space="preserve">Width (mm) </t>
  </si>
  <si>
    <t>Turnover</t>
  </si>
  <si>
    <t>Financial year</t>
  </si>
  <si>
    <t xml:space="preserve">1 January 2019 to 31 December 2019 </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</si>
  <si>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</si>
  <si>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</si>
  <si>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</si>
  <si>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</si>
  <si>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</si>
  <si>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</si>
  <si>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</si>
  <si>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</si>
  <si>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</si>
  <si>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</si>
  <si>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</si>
  <si>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</si>
  <si>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Tax Year Period</t>
  </si>
  <si>
    <t>e.g. 30 June</t>
  </si>
  <si>
    <t>Reportable net profit (loss)</t>
  </si>
  <si>
    <t>General income/company tax rate (%)</t>
  </si>
  <si>
    <t>General income/company tax amount</t>
  </si>
  <si>
    <t>Preferential income/company Tax Rate (%)</t>
  </si>
  <si>
    <t>Preferential income/company Tax Amount Payable</t>
  </si>
  <si>
    <t>Preferential tax benefit</t>
  </si>
  <si>
    <t>INCOME TAX PROGRAMS (Programs 1, 10-14, 29, 35-39 )</t>
  </si>
  <si>
    <t>Program name</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</si>
  <si>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</si>
  <si>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</si>
  <si>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</si>
  <si>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</si>
  <si>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</si>
  <si>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</si>
  <si>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</si>
  <si>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</si>
  <si>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</si>
  <si>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</si>
  <si>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</si>
  <si>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The specific activity/project the benefit was provided for.</t>
  </si>
  <si>
    <t>File name of any attachments provided relevant to above question</t>
  </si>
  <si>
    <t>What records does your business keep regarding each of the benefits received under the program?</t>
  </si>
  <si>
    <t>File name of any attachments provided relevant to above</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</si>
  <si>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</si>
  <si>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</si>
  <si>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</si>
  <si>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</si>
  <si>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programs to columns C onwards and complete all of the questions on this tab. </t>
  </si>
  <si>
    <t>Program number</t>
  </si>
  <si>
    <t>Name of grant</t>
  </si>
  <si>
    <t>Purpose of Grant</t>
  </si>
  <si>
    <t>Date of grant</t>
  </si>
  <si>
    <t>Name of providing institution</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</si>
  <si>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</si>
  <si>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</si>
  <si>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</si>
  <si>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</si>
  <si>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</si>
  <si>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</si>
  <si>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</si>
  <si>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Imported Goods Tariff &amp; VAT Exemptions (Program 14)</t>
  </si>
  <si>
    <t>Item Description</t>
  </si>
  <si>
    <t>Date of Importation</t>
  </si>
  <si>
    <t>Import Declaration Number</t>
  </si>
  <si>
    <t>Tariff Classification</t>
  </si>
  <si>
    <t>Applicable import duty tariff rate</t>
  </si>
  <si>
    <t>Declared Import Value</t>
  </si>
  <si>
    <t>Declaration Value Currency</t>
  </si>
  <si>
    <t>Supplier Invoice Value</t>
  </si>
  <si>
    <t>Invoice Currency</t>
  </si>
  <si>
    <t>Supplier Name</t>
  </si>
  <si>
    <t>Supplier Invoice</t>
  </si>
  <si>
    <t>Customs Import Duty Paid</t>
  </si>
  <si>
    <t>VAT Paid</t>
  </si>
  <si>
    <t>Country of Origin</t>
  </si>
  <si>
    <t>Subject to exemption (Yes/No?)</t>
  </si>
  <si>
    <t>Exemption Certificate (or relevant document) Number</t>
  </si>
  <si>
    <t>Applicable Program</t>
  </si>
  <si>
    <t>Preferential Loans</t>
  </si>
  <si>
    <t>Name of Loan</t>
  </si>
  <si>
    <t>Purpose of Loan</t>
  </si>
  <si>
    <t>Loan settlement date</t>
  </si>
  <si>
    <t>Interest Rate (%)</t>
  </si>
  <si>
    <t>If this loan is a subsidy program listed in the exporter questionnaire, insert the program number. If the loan does not relate to a particular program listed in the exporter questionnaire, leave blank.</t>
  </si>
  <si>
    <t>Enter the name of the loan</t>
  </si>
  <si>
    <t>Enter the settlement date of the loan (when the funds were provided).</t>
  </si>
  <si>
    <t>Enter the value of loan received.</t>
  </si>
  <si>
    <t>State the applicable interest rate.</t>
  </si>
  <si>
    <t>What is the loan attributed or related to? E.g. the whole company, export sales only, the goods only etc.</t>
  </si>
  <si>
    <t>Direct Transfer of Funds (Program 2, 5-8, 15-19, 21-23, 27-28, 30-32, 34, 40-52)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</si>
</sst>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2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b/>
      <sz val="10"/>
      <color theme="1"/>
      <name val="Arial"/>
      <family val="2"/>
    </font>
    <font>
      <i/>
      <sz val="10"/>
      <name val="Times New Roman"/>
      <family val="1"/>
    </font>
    <font>
      <sz val="12"/>
      <name val="Arial"/>
      <family val="2"/>
    </font>
    <font>
      <sz val="12"/>
      <name val="宋体"/>
      <charset val="134"/>
    </font>
    <font>
      <sz val="9"/>
      <name val="Arial"/>
      <family val="2"/>
    </font>
    <font>
      <sz val="11"/>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17">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8" fillId="0" borderId="0">
      <alignment vertical="center"/>
    </xf>
    <xf numFmtId="0" fontId="18" fillId="0" borderId="0">
      <alignment vertical="center"/>
    </xf>
    <xf numFmtId="0" fontId="1" fillId="0" borderId="0"/>
  </cellStyleXfs>
  <cellXfs count="221">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10" fillId="0" borderId="0" xfId="3" applyFont="1"/>
    <xf numFmtId="0" fontId="9" fillId="0" borderId="0" xfId="3" applyFont="1"/>
    <xf numFmtId="43" fontId="12" fillId="2" borderId="10" xfId="1" applyFont="1" applyFill="1" applyBorder="1" applyAlignment="1">
      <alignment vertical="top"/>
    </xf>
    <xf numFmtId="43" fontId="12" fillId="2" borderId="9" xfId="1" applyFont="1" applyFill="1" applyBorder="1" applyAlignment="1">
      <alignment vertical="top"/>
    </xf>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2" fillId="0" borderId="10" xfId="1" applyFont="1" applyFill="1" applyBorder="1" applyAlignment="1">
      <alignment vertical="top"/>
    </xf>
    <xf numFmtId="43" fontId="9" fillId="0" borderId="9" xfId="1" applyFont="1" applyFill="1" applyBorder="1" applyAlignment="1">
      <alignment vertical="top"/>
    </xf>
    <xf numFmtId="0" fontId="9" fillId="0" borderId="4" xfId="3" applyFont="1" applyFill="1" applyBorder="1" applyAlignment="1">
      <alignment vertical="top"/>
    </xf>
    <xf numFmtId="0" fontId="9" fillId="0" borderId="5" xfId="3" quotePrefix="1" applyFont="1" applyFill="1" applyBorder="1" applyAlignment="1">
      <alignment vertical="top"/>
    </xf>
    <xf numFmtId="0" fontId="9" fillId="0" borderId="5" xfId="3" quotePrefix="1" applyFill="1" applyBorder="1" applyAlignment="1">
      <alignment vertical="top"/>
    </xf>
    <xf numFmtId="0" fontId="9" fillId="0" borderId="6" xfId="3" quotePrefix="1" applyFill="1" applyBorder="1" applyAlignment="1">
      <alignment vertical="top"/>
    </xf>
    <xf numFmtId="43" fontId="12" fillId="0" borderId="14" xfId="1" applyFont="1" applyFill="1" applyBorder="1" applyAlignment="1">
      <alignment vertical="top"/>
    </xf>
    <xf numFmtId="43" fontId="9" fillId="0" borderId="18" xfId="1" applyFont="1" applyFill="1" applyBorder="1" applyAlignment="1">
      <alignment vertical="top"/>
    </xf>
    <xf numFmtId="0" fontId="9" fillId="0" borderId="4" xfId="3" applyFill="1" applyBorder="1" applyAlignment="1">
      <alignment vertical="top"/>
    </xf>
    <xf numFmtId="0" fontId="9" fillId="0" borderId="5" xfId="3" applyFill="1" applyBorder="1" applyAlignment="1">
      <alignment vertical="top"/>
    </xf>
    <xf numFmtId="0" fontId="9" fillId="0" borderId="6" xfId="3" applyFill="1" applyBorder="1" applyAlignment="1">
      <alignment vertical="top"/>
    </xf>
    <xf numFmtId="0" fontId="9" fillId="0" borderId="7" xfId="3" applyFont="1" applyFill="1" applyBorder="1" applyAlignment="1">
      <alignment vertical="top"/>
    </xf>
    <xf numFmtId="0" fontId="9" fillId="0" borderId="7" xfId="3" applyFill="1" applyBorder="1" applyAlignment="1">
      <alignment vertical="top"/>
    </xf>
    <xf numFmtId="0" fontId="9" fillId="0" borderId="6" xfId="3" quotePrefix="1" applyFont="1" applyFill="1" applyBorder="1" applyAlignment="1">
      <alignment vertical="top"/>
    </xf>
    <xf numFmtId="0" fontId="9" fillId="0" borderId="19" xfId="3" applyFont="1" applyFill="1" applyBorder="1" applyAlignment="1">
      <alignment vertical="top"/>
    </xf>
    <xf numFmtId="43" fontId="9" fillId="0" borderId="14" xfId="1" applyFont="1" applyFill="1" applyBorder="1" applyAlignment="1">
      <alignment vertical="top"/>
    </xf>
    <xf numFmtId="43" fontId="9" fillId="0" borderId="15" xfId="1" applyFont="1" applyFill="1" applyBorder="1" applyAlignment="1">
      <alignment vertical="top"/>
    </xf>
    <xf numFmtId="0" fontId="9" fillId="0" borderId="10" xfId="3" applyFill="1" applyBorder="1" applyAlignment="1">
      <alignment vertical="top"/>
    </xf>
    <xf numFmtId="0" fontId="9" fillId="0" borderId="9" xfId="3" applyFill="1" applyBorder="1" applyAlignment="1">
      <alignment vertical="top"/>
    </xf>
    <xf numFmtId="0" fontId="9" fillId="0" borderId="20" xfId="3" applyFill="1" applyBorder="1" applyAlignment="1">
      <alignment vertical="top"/>
    </xf>
    <xf numFmtId="43" fontId="12" fillId="2" borderId="14" xfId="1" applyFont="1" applyFill="1" applyBorder="1" applyAlignment="1">
      <alignment vertical="top"/>
    </xf>
    <xf numFmtId="43" fontId="12" fillId="2" borderId="15" xfId="1" applyFont="1" applyFill="1" applyBorder="1" applyAlignment="1">
      <alignment vertical="top"/>
    </xf>
    <xf numFmtId="43" fontId="9" fillId="2" borderId="10" xfId="1" applyFont="1" applyFill="1" applyBorder="1" applyAlignment="1">
      <alignment vertical="top"/>
    </xf>
    <xf numFmtId="43" fontId="9" fillId="2" borderId="17" xfId="1" applyFont="1" applyFill="1" applyBorder="1" applyAlignment="1">
      <alignment vertical="top"/>
    </xf>
    <xf numFmtId="43" fontId="9" fillId="2" borderId="9" xfId="1" applyFont="1" applyFill="1" applyBorder="1" applyAlignment="1">
      <alignment vertical="top"/>
    </xf>
    <xf numFmtId="43" fontId="9" fillId="2" borderId="18" xfId="1" applyFont="1" applyFill="1" applyBorder="1" applyAlignment="1">
      <alignment vertical="top"/>
    </xf>
    <xf numFmtId="0" fontId="9" fillId="0" borderId="12" xfId="3" applyFill="1" applyBorder="1" applyAlignment="1">
      <alignment vertical="top"/>
    </xf>
    <xf numFmtId="0" fontId="10" fillId="0" borderId="23" xfId="3" applyFont="1" applyFill="1" applyBorder="1"/>
    <xf numFmtId="0" fontId="10" fillId="0" borderId="3" xfId="3" applyFont="1" applyFill="1" applyBorder="1"/>
    <xf numFmtId="0" fontId="10" fillId="0" borderId="11" xfId="3" applyFont="1" applyFill="1" applyBorder="1"/>
    <xf numFmtId="43" fontId="9" fillId="2" borderId="22" xfId="1" applyFont="1" applyFill="1" applyBorder="1" applyAlignment="1">
      <alignment vertical="top"/>
    </xf>
    <xf numFmtId="43" fontId="9" fillId="4" borderId="19" xfId="1" applyFont="1" applyFill="1" applyBorder="1" applyAlignment="1">
      <alignment vertical="top"/>
    </xf>
    <xf numFmtId="43" fontId="9" fillId="2" borderId="0" xfId="1" applyFont="1" applyFill="1" applyBorder="1" applyAlignment="1">
      <alignment vertical="top"/>
    </xf>
    <xf numFmtId="43" fontId="9" fillId="4" borderId="2" xfId="1" applyFont="1" applyFill="1" applyBorder="1" applyAlignment="1">
      <alignment vertical="top"/>
    </xf>
    <xf numFmtId="43" fontId="9" fillId="2" borderId="8" xfId="1" applyFont="1" applyFill="1" applyBorder="1" applyAlignment="1">
      <alignment vertical="top"/>
    </xf>
    <xf numFmtId="43" fontId="9" fillId="2" borderId="16" xfId="1" applyFont="1" applyFill="1" applyBorder="1" applyAlignment="1">
      <alignment vertical="top"/>
    </xf>
    <xf numFmtId="43" fontId="9" fillId="0" borderId="8" xfId="1" applyFont="1" applyFill="1" applyBorder="1" applyAlignment="1">
      <alignment vertical="top"/>
    </xf>
    <xf numFmtId="43" fontId="9" fillId="0" borderId="13" xfId="1" applyFont="1" applyFill="1" applyBorder="1" applyAlignment="1">
      <alignment vertical="top"/>
    </xf>
    <xf numFmtId="43" fontId="9" fillId="0" borderId="12" xfId="1" applyFont="1" applyFill="1" applyBorder="1" applyAlignment="1">
      <alignment vertical="top"/>
    </xf>
    <xf numFmtId="43" fontId="9" fillId="0" borderId="16" xfId="1" applyFont="1" applyFill="1" applyBorder="1" applyAlignment="1">
      <alignment vertical="top"/>
    </xf>
    <xf numFmtId="43" fontId="9" fillId="4" borderId="21" xfId="1" applyFont="1" applyFill="1" applyBorder="1" applyAlignment="1">
      <alignment vertical="top"/>
    </xf>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3" fillId="0" borderId="0" xfId="0" applyFont="1"/>
    <xf numFmtId="0" fontId="2" fillId="0" borderId="0" xfId="3" applyFont="1" applyAlignment="1">
      <alignment horizontal="right"/>
    </xf>
    <xf numFmtId="0" fontId="9" fillId="0" borderId="0" xfId="3" applyFill="1"/>
    <xf numFmtId="0" fontId="2" fillId="0" borderId="0" xfId="0" applyFont="1" applyBorder="1" applyAlignment="1">
      <alignment horizontal="center"/>
    </xf>
    <xf numFmtId="0" fontId="9" fillId="0" borderId="8" xfId="3" applyFill="1" applyBorder="1" applyAlignment="1">
      <alignment vertical="top"/>
    </xf>
    <xf numFmtId="43" fontId="9" fillId="0" borderId="4" xfId="1" applyFont="1" applyFill="1" applyBorder="1" applyAlignment="1">
      <alignment vertical="top"/>
    </xf>
    <xf numFmtId="43" fontId="12" fillId="2" borderId="5" xfId="1" applyFont="1" applyFill="1" applyBorder="1" applyAlignment="1">
      <alignment vertical="top"/>
    </xf>
    <xf numFmtId="43" fontId="12" fillId="2" borderId="6" xfId="1" applyFont="1" applyFill="1" applyBorder="1" applyAlignment="1">
      <alignment vertical="top"/>
    </xf>
    <xf numFmtId="43" fontId="9" fillId="2" borderId="5" xfId="1" applyFont="1" applyFill="1" applyBorder="1" applyAlignment="1">
      <alignment vertical="top"/>
    </xf>
    <xf numFmtId="43" fontId="9" fillId="4" borderId="24" xfId="1" applyFont="1" applyFill="1" applyBorder="1" applyAlignment="1">
      <alignment vertical="top"/>
    </xf>
    <xf numFmtId="0" fontId="9" fillId="0" borderId="24" xfId="3" applyFont="1" applyFill="1" applyBorder="1" applyAlignment="1">
      <alignment vertical="top"/>
    </xf>
    <xf numFmtId="0" fontId="9" fillId="0" borderId="25" xfId="3" applyFont="1" applyFill="1" applyBorder="1" applyAlignment="1">
      <alignment vertical="top"/>
    </xf>
    <xf numFmtId="0" fontId="9" fillId="0" borderId="18" xfId="3" quotePrefix="1" applyFont="1" applyFill="1" applyBorder="1" applyAlignment="1">
      <alignment vertical="top"/>
    </xf>
    <xf numFmtId="43" fontId="9" fillId="0" borderId="26" xfId="1" applyFont="1" applyFill="1" applyBorder="1" applyAlignment="1">
      <alignment vertical="top"/>
    </xf>
    <xf numFmtId="43" fontId="9" fillId="2" borderId="12" xfId="1" applyFont="1" applyFill="1" applyBorder="1" applyAlignment="1">
      <alignment vertical="top"/>
    </xf>
    <xf numFmtId="43" fontId="9" fillId="2" borderId="27" xfId="1" applyFont="1" applyFill="1" applyBorder="1" applyAlignment="1">
      <alignment vertical="top"/>
    </xf>
    <xf numFmtId="43" fontId="9" fillId="2" borderId="13" xfId="1" applyFont="1" applyFill="1" applyBorder="1" applyAlignment="1">
      <alignment vertical="top"/>
    </xf>
    <xf numFmtId="43" fontId="9" fillId="0" borderId="0" xfId="1" applyFont="1" applyFill="1" applyBorder="1" applyAlignment="1">
      <alignment vertical="top"/>
    </xf>
    <xf numFmtId="43" fontId="9" fillId="2" borderId="15" xfId="1" applyFont="1" applyFill="1" applyBorder="1" applyAlignment="1">
      <alignment vertical="top"/>
    </xf>
    <xf numFmtId="0" fontId="10" fillId="0" borderId="21" xfId="3" applyFont="1" applyFill="1" applyBorder="1"/>
    <xf numFmtId="43" fontId="9" fillId="4" borderId="28" xfId="1" applyFont="1" applyFill="1" applyBorder="1" applyAlignment="1">
      <alignment vertical="top"/>
    </xf>
    <xf numFmtId="0" fontId="9" fillId="0" borderId="29" xfId="3" applyFill="1" applyBorder="1" applyAlignment="1">
      <alignment vertical="top"/>
    </xf>
    <xf numFmtId="0" fontId="9" fillId="0" borderId="6" xfId="3" quotePrefix="1" applyBorder="1"/>
    <xf numFmtId="43" fontId="9" fillId="0" borderId="30" xfId="1" applyFont="1" applyFill="1" applyBorder="1" applyAlignment="1">
      <alignment vertical="top"/>
    </xf>
    <xf numFmtId="0" fontId="9" fillId="0" borderId="31" xfId="3" quotePrefix="1" applyFont="1" applyFill="1" applyBorder="1" applyAlignment="1">
      <alignment vertical="top"/>
    </xf>
    <xf numFmtId="0" fontId="9" fillId="0" borderId="17" xfId="3" quotePrefix="1" applyFill="1" applyBorder="1" applyAlignment="1">
      <alignment vertical="top"/>
    </xf>
    <xf numFmtId="0" fontId="9" fillId="0" borderId="17" xfId="3" quotePrefix="1" applyFont="1" applyFill="1" applyBorder="1" applyAlignment="1">
      <alignment vertical="top"/>
    </xf>
    <xf numFmtId="0" fontId="14" fillId="0" borderId="0" xfId="0" applyFont="1" applyFill="1" applyAlignment="1">
      <alignment horizontal="center" vertical="top" wrapText="1"/>
    </xf>
    <xf numFmtId="0" fontId="6" fillId="0" borderId="0" xfId="0" applyFont="1" applyAlignment="1">
      <alignment horizontal="right" vertical="top" wrapText="1"/>
    </xf>
    <xf numFmtId="0" fontId="9" fillId="0" borderId="0" xfId="3" applyBorder="1"/>
    <xf numFmtId="0" fontId="6" fillId="0" borderId="0" xfId="3" applyFont="1" applyBorder="1"/>
    <xf numFmtId="0" fontId="0" fillId="0" borderId="0" xfId="0"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1"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13" fillId="0" borderId="0" xfId="0" applyFont="1" applyFill="1" applyAlignment="1">
      <alignment horizontal="left"/>
    </xf>
    <xf numFmtId="0" fontId="2" fillId="0" borderId="0" xfId="5" applyFont="1" applyAlignment="1">
      <alignment vertical="top" wrapText="1"/>
    </xf>
    <xf numFmtId="0" fontId="15" fillId="0" borderId="0" xfId="3" applyFont="1" applyBorder="1" applyAlignment="1">
      <alignment vertical="top" wrapText="1"/>
    </xf>
    <xf numFmtId="0" fontId="15" fillId="0" borderId="0" xfId="3" applyFont="1" applyFill="1" applyBorder="1" applyAlignment="1">
      <alignment vertical="top" wrapText="1"/>
    </xf>
    <xf numFmtId="0" fontId="1" fillId="0" borderId="0" xfId="8"/>
    <xf numFmtId="0" fontId="5" fillId="0" borderId="0" xfId="8" applyFont="1" applyAlignment="1">
      <alignment horizontal="left"/>
    </xf>
    <xf numFmtId="0" fontId="6" fillId="0" borderId="0" xfId="9" applyFont="1" applyFill="1" applyBorder="1" applyAlignment="1">
      <alignment horizontal="center" vertical="top" wrapText="1"/>
    </xf>
    <xf numFmtId="4" fontId="2" fillId="0" borderId="25" xfId="9" applyNumberFormat="1" applyFont="1" applyFill="1" applyBorder="1" applyAlignment="1">
      <alignment horizontal="center" vertical="top" wrapText="1"/>
    </xf>
    <xf numFmtId="4" fontId="2" fillId="0" borderId="8" xfId="9" applyNumberFormat="1" applyFont="1" applyFill="1" applyBorder="1" applyAlignment="1">
      <alignment horizontal="center" vertical="top" wrapText="1"/>
    </xf>
    <xf numFmtId="0" fontId="6" fillId="0" borderId="20" xfId="9" applyFont="1" applyFill="1" applyBorder="1" applyAlignment="1">
      <alignment horizontal="center"/>
    </xf>
    <xf numFmtId="0" fontId="2" fillId="0" borderId="27" xfId="9" applyFont="1" applyFill="1" applyBorder="1" applyAlignment="1">
      <alignment horizontal="center"/>
    </xf>
    <xf numFmtId="0" fontId="2" fillId="0" borderId="32" xfId="9" applyFont="1" applyFill="1" applyBorder="1" applyAlignment="1">
      <alignment horizontal="center"/>
    </xf>
    <xf numFmtId="0" fontId="6" fillId="0" borderId="24" xfId="9" applyFont="1" applyFill="1" applyBorder="1" applyAlignment="1">
      <alignment horizontal="center"/>
    </xf>
    <xf numFmtId="0" fontId="2" fillId="0" borderId="28" xfId="9" applyFont="1" applyFill="1" applyBorder="1" applyAlignment="1">
      <alignment horizontal="center"/>
    </xf>
    <xf numFmtId="0" fontId="2" fillId="0" borderId="33" xfId="9" applyFont="1" applyFill="1" applyBorder="1" applyAlignment="1">
      <alignment horizontal="center"/>
    </xf>
    <xf numFmtId="0" fontId="2" fillId="0" borderId="34" xfId="9" applyFont="1" applyFill="1" applyBorder="1" applyAlignment="1">
      <alignment horizontal="center"/>
    </xf>
    <xf numFmtId="0" fontId="6" fillId="0" borderId="21" xfId="9" applyFont="1" applyFill="1" applyBorder="1" applyAlignment="1">
      <alignment vertical="top" wrapText="1"/>
    </xf>
    <xf numFmtId="167" fontId="7" fillId="0" borderId="17" xfId="9" applyNumberFormat="1" applyFont="1" applyFill="1" applyBorder="1"/>
    <xf numFmtId="167" fontId="7" fillId="0" borderId="14" xfId="9" applyNumberFormat="1" applyFont="1" applyFill="1" applyBorder="1"/>
    <xf numFmtId="167" fontId="7" fillId="0" borderId="10" xfId="9" applyNumberFormat="1" applyFont="1" applyFill="1" applyBorder="1"/>
    <xf numFmtId="167" fontId="16" fillId="0" borderId="0" xfId="9" applyNumberFormat="1" applyFont="1" applyFill="1" applyBorder="1"/>
    <xf numFmtId="0" fontId="6" fillId="0" borderId="24" xfId="9" applyFont="1" applyFill="1" applyBorder="1" applyAlignment="1">
      <alignment vertical="top" wrapText="1"/>
    </xf>
    <xf numFmtId="167" fontId="6" fillId="0" borderId="24" xfId="9" applyNumberFormat="1" applyFont="1" applyFill="1" applyBorder="1"/>
    <xf numFmtId="167" fontId="6" fillId="0" borderId="0" xfId="9" applyNumberFormat="1" applyFont="1" applyFill="1" applyBorder="1"/>
    <xf numFmtId="167" fontId="6" fillId="0" borderId="20" xfId="9" applyNumberFormat="1" applyFont="1" applyFill="1" applyBorder="1"/>
    <xf numFmtId="0" fontId="6" fillId="0" borderId="16" xfId="9" applyFont="1" applyFill="1" applyBorder="1" applyAlignment="1">
      <alignment vertical="top" wrapText="1"/>
    </xf>
    <xf numFmtId="167" fontId="6" fillId="0" borderId="16" xfId="9" applyNumberFormat="1" applyFont="1" applyFill="1" applyBorder="1"/>
    <xf numFmtId="167" fontId="6" fillId="0" borderId="22" xfId="9" applyNumberFormat="1" applyFont="1" applyFill="1" applyBorder="1"/>
    <xf numFmtId="167" fontId="6" fillId="0" borderId="12" xfId="9" applyNumberFormat="1" applyFont="1" applyFill="1" applyBorder="1"/>
    <xf numFmtId="0" fontId="6" fillId="0" borderId="24" xfId="9" applyFont="1" applyFill="1" applyBorder="1" applyAlignment="1">
      <alignment vertical="center" wrapText="1"/>
    </xf>
    <xf numFmtId="167" fontId="6" fillId="0" borderId="24" xfId="9" applyNumberFormat="1" applyFont="1" applyFill="1" applyBorder="1" applyAlignment="1">
      <alignment horizontal="center"/>
    </xf>
    <xf numFmtId="167" fontId="6" fillId="0" borderId="20" xfId="9" applyNumberFormat="1" applyFont="1" applyFill="1" applyBorder="1" applyAlignment="1">
      <alignment horizontal="center"/>
    </xf>
    <xf numFmtId="0" fontId="6" fillId="0" borderId="28" xfId="9" applyFont="1" applyFill="1" applyBorder="1" applyAlignment="1">
      <alignment vertical="top" wrapText="1"/>
    </xf>
    <xf numFmtId="167" fontId="6" fillId="0" borderId="28" xfId="9" applyNumberFormat="1" applyFont="1" applyFill="1" applyBorder="1"/>
    <xf numFmtId="43" fontId="6" fillId="0" borderId="33" xfId="9" applyNumberFormat="1" applyFont="1" applyFill="1" applyBorder="1"/>
    <xf numFmtId="167" fontId="6" fillId="0" borderId="28" xfId="9" applyNumberFormat="1" applyFont="1" applyFill="1" applyBorder="1" applyAlignment="1">
      <alignment horizontal="center"/>
    </xf>
    <xf numFmtId="168" fontId="6" fillId="0" borderId="34" xfId="10" applyNumberFormat="1" applyFont="1" applyFill="1" applyBorder="1" applyAlignment="1">
      <alignment horizontal="center"/>
    </xf>
    <xf numFmtId="0" fontId="3" fillId="0" borderId="0" xfId="9" applyFont="1" applyFill="1" applyAlignment="1">
      <alignment horizontal="left"/>
    </xf>
    <xf numFmtId="0" fontId="2" fillId="0" borderId="1" xfId="8" applyFont="1" applyBorder="1" applyAlignment="1">
      <alignment horizontal="center" vertical="top" wrapText="1"/>
    </xf>
    <xf numFmtId="0" fontId="2" fillId="0" borderId="1" xfId="8" applyFont="1" applyBorder="1" applyAlignment="1">
      <alignment vertical="top" wrapText="1"/>
    </xf>
    <xf numFmtId="0" fontId="2" fillId="2" borderId="1" xfId="11" applyFont="1" applyFill="1" applyBorder="1" applyAlignment="1">
      <alignment horizontal="left" vertical="top" wrapText="1"/>
    </xf>
    <xf numFmtId="0" fontId="2" fillId="2" borderId="1" xfId="11" applyFont="1" applyFill="1" applyBorder="1" applyAlignment="1">
      <alignment horizontal="center" vertical="top" wrapText="1"/>
    </xf>
    <xf numFmtId="0" fontId="6" fillId="0" borderId="1" xfId="8" applyFont="1" applyBorder="1" applyAlignment="1">
      <alignment vertical="top" wrapText="1"/>
    </xf>
    <xf numFmtId="0" fontId="17" fillId="0" borderId="1" xfId="8" applyNumberFormat="1" applyFont="1" applyBorder="1" applyAlignment="1">
      <alignment horizontal="left" vertical="top" wrapText="1" indent="3"/>
    </xf>
    <xf numFmtId="9" fontId="17" fillId="0" borderId="1" xfId="12" applyFont="1" applyBorder="1" applyAlignment="1">
      <alignment horizontal="left" vertical="top" wrapText="1" indent="3"/>
    </xf>
    <xf numFmtId="43" fontId="17" fillId="0" borderId="1" xfId="10" applyFont="1" applyBorder="1" applyAlignment="1">
      <alignment horizontal="left" vertical="top" wrapText="1" indent="3"/>
    </xf>
    <xf numFmtId="0" fontId="5" fillId="0" borderId="0" xfId="13" applyFont="1" applyFill="1" applyAlignment="1">
      <alignment horizontal="left" vertical="center"/>
    </xf>
    <xf numFmtId="0" fontId="2" fillId="0" borderId="35" xfId="9" applyFont="1" applyFill="1" applyBorder="1" applyAlignment="1">
      <alignment horizontal="center" vertical="top" wrapText="1"/>
    </xf>
    <xf numFmtId="0" fontId="6" fillId="0" borderId="1" xfId="9" applyFont="1" applyBorder="1" applyAlignment="1">
      <alignment vertical="top" wrapText="1"/>
    </xf>
    <xf numFmtId="0" fontId="6" fillId="0" borderId="1" xfId="9" applyBorder="1" applyAlignment="1">
      <alignment wrapText="1"/>
    </xf>
    <xf numFmtId="0" fontId="6" fillId="0" borderId="1" xfId="9" applyBorder="1" applyAlignment="1">
      <alignment vertical="top" wrapText="1"/>
    </xf>
    <xf numFmtId="169" fontId="19" fillId="0" borderId="1" xfId="14" applyNumberFormat="1" applyFont="1" applyBorder="1" applyAlignment="1">
      <alignment horizontal="center" vertical="center" wrapText="1"/>
    </xf>
    <xf numFmtId="0" fontId="19" fillId="0" borderId="1" xfId="14" applyFont="1" applyBorder="1" applyAlignment="1">
      <alignment vertical="center" wrapText="1"/>
    </xf>
    <xf numFmtId="168" fontId="19" fillId="0" borderId="1" xfId="4" applyNumberFormat="1" applyFont="1" applyFill="1" applyBorder="1" applyAlignment="1">
      <alignment horizontal="center" vertical="center" wrapText="1" shrinkToFit="1"/>
    </xf>
    <xf numFmtId="9" fontId="19" fillId="0" borderId="1" xfId="14" applyNumberFormat="1" applyFont="1" applyBorder="1" applyAlignment="1">
      <alignment horizontal="center" vertical="center" wrapText="1"/>
    </xf>
    <xf numFmtId="170" fontId="19" fillId="0" borderId="1" xfId="15" applyNumberFormat="1" applyFont="1" applyFill="1" applyBorder="1" applyAlignment="1">
      <alignment horizontal="center" vertical="center" wrapText="1" shrinkToFit="1"/>
    </xf>
    <xf numFmtId="0" fontId="13" fillId="0" borderId="1" xfId="9" applyFont="1" applyBorder="1" applyAlignment="1">
      <alignment vertical="top" wrapText="1"/>
    </xf>
    <xf numFmtId="0" fontId="20" fillId="0" borderId="0" xfId="11" applyFont="1"/>
    <xf numFmtId="0" fontId="5" fillId="0" borderId="0" xfId="11" applyFont="1" applyAlignment="1">
      <alignment horizontal="left"/>
    </xf>
    <xf numFmtId="0" fontId="2" fillId="0" borderId="1" xfId="9" applyFont="1" applyBorder="1" applyAlignment="1">
      <alignment horizontal="center" vertical="top" wrapText="1"/>
    </xf>
    <xf numFmtId="0" fontId="2" fillId="0" borderId="0" xfId="11" applyFont="1" applyBorder="1" applyAlignment="1">
      <alignment horizontal="center"/>
    </xf>
    <xf numFmtId="0" fontId="6" fillId="0" borderId="0" xfId="11" applyFont="1" applyAlignment="1">
      <alignment horizontal="right"/>
    </xf>
    <xf numFmtId="0" fontId="2" fillId="0" borderId="1" xfId="9" applyFont="1" applyBorder="1" applyAlignment="1">
      <alignment horizontal="center" vertical="center" wrapText="1"/>
    </xf>
    <xf numFmtId="0" fontId="2" fillId="0" borderId="1" xfId="9" applyFont="1" applyFill="1" applyBorder="1" applyAlignment="1">
      <alignment horizontal="center" vertical="center" wrapText="1"/>
    </xf>
    <xf numFmtId="0" fontId="5" fillId="0" borderId="0" xfId="16" applyFont="1" applyAlignment="1">
      <alignment horizontal="left"/>
    </xf>
    <xf numFmtId="0" fontId="2" fillId="0" borderId="0" xfId="16" applyFont="1" applyBorder="1" applyAlignment="1">
      <alignment horizontal="center"/>
    </xf>
    <xf numFmtId="0" fontId="6" fillId="0" borderId="0" xfId="16" applyFont="1" applyAlignment="1">
      <alignment horizontal="right"/>
    </xf>
    <xf numFmtId="0" fontId="20" fillId="0" borderId="0" xfId="16" applyFont="1"/>
  </cellXfs>
  <cellStyles count="17">
    <cellStyle name="Comma" xfId="1" builtinId="3"/>
    <cellStyle name="Comma 2" xfId="4"/>
    <cellStyle name="Comma 3" xfId="6"/>
    <cellStyle name="Comma 4" xfId="10"/>
    <cellStyle name="Currency" xfId="2" builtinId="4"/>
    <cellStyle name="Normal" xfId="0" builtinId="0"/>
    <cellStyle name="Normal 2" xfId="3"/>
    <cellStyle name="Normal 2 2" xfId="9"/>
    <cellStyle name="Normal 2 2 2" xfId="13"/>
    <cellStyle name="Normal 3" xfId="5"/>
    <cellStyle name="Normal 4" xfId="8"/>
    <cellStyle name="Normal 4 2" xfId="11"/>
    <cellStyle name="Normal 4 2 2 2" xfId="16"/>
    <cellStyle name="Normal_Tai Ao" xfId="15"/>
    <cellStyle name="Normal_Zhongya" xfId="14"/>
    <cellStyle name="Percent 2" xfId="7"/>
    <cellStyle name="Percent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60"/>
  <sheetViews>
    <sheetView showZeros="0" zoomScaleNormal="100" workbookViewId="0">
      <selection activeCell="J14" sqref="J14"/>
    </sheetView>
  </sheetViews>
  <sheetFormatPr defaultRowHeight="12.75"/>
  <cols>
    <col min="1" max="1" width="20.7109375" style="10" customWidth="1"/>
    <col min="2" max="5" width="10.7109375" customWidth="1"/>
    <col min="6" max="8" width="12.5703125" customWidth="1"/>
    <col min="9" max="23" width="10.7109375" customWidth="1"/>
    <col min="24" max="24" width="12.140625" customWidth="1"/>
    <col min="25" max="26" width="10.7109375" customWidth="1"/>
    <col min="27" max="27" width="11.7109375" bestFit="1" customWidth="1"/>
    <col min="28" max="36" width="10.7109375" customWidth="1"/>
    <col min="37" max="37" width="11.28515625" bestFit="1" customWidth="1"/>
    <col min="38" max="38" width="13.42578125" customWidth="1"/>
    <col min="39" max="39" width="10.7109375" customWidth="1"/>
    <col min="40" max="40" width="12.85546875" bestFit="1" customWidth="1"/>
    <col min="41" max="41" width="15.140625" bestFit="1" customWidth="1"/>
    <col min="42" max="54" width="10.7109375" customWidth="1"/>
  </cols>
  <sheetData>
    <row r="1" spans="1:55" s="2" customFormat="1" ht="18">
      <c r="A1" s="6" t="s">
        <v>0</v>
      </c>
    </row>
    <row r="2" spans="1:55" s="2" customFormat="1" ht="18">
      <c r="A2" s="7"/>
      <c r="B2" s="4"/>
      <c r="C2" s="4"/>
      <c r="D2" s="4"/>
      <c r="E2" s="4"/>
      <c r="F2" s="4"/>
      <c r="G2" s="4"/>
      <c r="H2" s="4"/>
      <c r="I2" s="4"/>
      <c r="J2" s="4"/>
      <c r="K2" s="4"/>
      <c r="L2" s="4"/>
      <c r="M2" s="4"/>
      <c r="N2" s="4"/>
      <c r="O2" s="4"/>
      <c r="P2" s="4"/>
      <c r="Q2" s="4"/>
      <c r="S2" s="26"/>
      <c r="T2" s="27"/>
      <c r="U2" s="27"/>
      <c r="V2" s="27"/>
      <c r="W2" s="27"/>
      <c r="X2" s="27"/>
      <c r="Y2" s="27"/>
    </row>
    <row r="3" spans="1:55" s="2" customFormat="1" ht="18">
      <c r="A3" s="8" t="s">
        <v>339</v>
      </c>
      <c r="S3" s="27"/>
      <c r="T3" s="27"/>
      <c r="U3" s="27"/>
      <c r="V3" s="27"/>
      <c r="W3" s="27"/>
      <c r="X3" s="27"/>
      <c r="Y3" s="27"/>
    </row>
    <row r="4" spans="1:55" s="2" customFormat="1" ht="18">
      <c r="A4" s="8"/>
      <c r="K4" s="22"/>
      <c r="L4" s="22"/>
      <c r="M4" s="22"/>
      <c r="N4" s="22"/>
      <c r="O4" s="22"/>
      <c r="P4" s="22"/>
    </row>
    <row r="5" spans="1:55" s="23" customFormat="1" ht="39.75" customHeight="1">
      <c r="A5" s="21" t="s">
        <v>85</v>
      </c>
      <c r="B5" s="22" t="s">
        <v>86</v>
      </c>
      <c r="C5" s="135" t="s">
        <v>362</v>
      </c>
      <c r="D5" s="135" t="s">
        <v>363</v>
      </c>
      <c r="E5" s="135" t="s">
        <v>364</v>
      </c>
      <c r="F5" s="135" t="s">
        <v>367</v>
      </c>
      <c r="G5" s="135" t="s">
        <v>366</v>
      </c>
      <c r="H5" s="135" t="s">
        <v>365</v>
      </c>
      <c r="I5" s="22" t="s">
        <v>270</v>
      </c>
      <c r="J5" s="22" t="s">
        <v>87</v>
      </c>
      <c r="K5" s="135" t="s">
        <v>378</v>
      </c>
      <c r="L5" s="135" t="s">
        <v>375</v>
      </c>
      <c r="M5" s="135" t="s">
        <v>376</v>
      </c>
      <c r="N5" s="135" t="s">
        <v>380</v>
      </c>
      <c r="O5" s="135" t="s">
        <v>368</v>
      </c>
      <c r="P5" s="135" t="s">
        <v>369</v>
      </c>
      <c r="Q5" s="22" t="s">
        <v>88</v>
      </c>
      <c r="R5" s="22" t="s">
        <v>89</v>
      </c>
      <c r="S5" s="22" t="s">
        <v>90</v>
      </c>
      <c r="T5" s="22" t="s">
        <v>107</v>
      </c>
      <c r="U5" s="22" t="s">
        <v>91</v>
      </c>
      <c r="V5" s="22" t="s">
        <v>92</v>
      </c>
      <c r="W5" s="22" t="s">
        <v>116</v>
      </c>
      <c r="X5" s="22" t="s">
        <v>348</v>
      </c>
      <c r="Y5" s="22" t="s">
        <v>81</v>
      </c>
      <c r="Z5" s="22" t="s">
        <v>93</v>
      </c>
      <c r="AA5" s="22" t="s">
        <v>113</v>
      </c>
      <c r="AB5" s="22" t="s">
        <v>79</v>
      </c>
      <c r="AC5" s="22" t="s">
        <v>80</v>
      </c>
      <c r="AD5" s="22" t="s">
        <v>94</v>
      </c>
      <c r="AE5" s="22" t="s">
        <v>96</v>
      </c>
      <c r="AF5" s="22" t="s">
        <v>114</v>
      </c>
      <c r="AG5" s="22" t="s">
        <v>97</v>
      </c>
      <c r="AH5" s="22" t="s">
        <v>136</v>
      </c>
      <c r="AI5" s="22" t="s">
        <v>98</v>
      </c>
      <c r="AJ5" s="22" t="s">
        <v>137</v>
      </c>
      <c r="AK5" s="22" t="s">
        <v>99</v>
      </c>
      <c r="AL5" s="22" t="s">
        <v>115</v>
      </c>
      <c r="AM5" s="22" t="s">
        <v>95</v>
      </c>
      <c r="AN5" s="22" t="s">
        <v>140</v>
      </c>
      <c r="AO5" s="22" t="s">
        <v>141</v>
      </c>
      <c r="AP5" s="22" t="s">
        <v>82</v>
      </c>
      <c r="AQ5" s="22" t="s">
        <v>121</v>
      </c>
      <c r="AR5" s="22" t="s">
        <v>83</v>
      </c>
      <c r="AS5" s="22" t="s">
        <v>122</v>
      </c>
      <c r="AT5" s="22" t="s">
        <v>84</v>
      </c>
      <c r="AU5" s="22" t="s">
        <v>123</v>
      </c>
      <c r="AV5" s="22" t="s">
        <v>100</v>
      </c>
      <c r="AW5" s="22" t="s">
        <v>124</v>
      </c>
      <c r="AX5" s="22" t="s">
        <v>101</v>
      </c>
      <c r="AY5" s="22" t="s">
        <v>125</v>
      </c>
      <c r="AZ5" s="22" t="s">
        <v>126</v>
      </c>
      <c r="BA5" s="22" t="s">
        <v>127</v>
      </c>
      <c r="BB5" s="22" t="s">
        <v>102</v>
      </c>
      <c r="BC5" s="22" t="s">
        <v>312</v>
      </c>
    </row>
    <row r="6" spans="1:55" s="19" customFormat="1">
      <c r="A6" s="19" t="s">
        <v>53</v>
      </c>
      <c r="B6" s="19" t="s">
        <v>54</v>
      </c>
      <c r="C6" s="19" t="s">
        <v>272</v>
      </c>
      <c r="D6" s="19" t="s">
        <v>272</v>
      </c>
      <c r="E6" s="19" t="s">
        <v>272</v>
      </c>
      <c r="F6" s="19" t="s">
        <v>272</v>
      </c>
      <c r="G6" s="19" t="s">
        <v>272</v>
      </c>
      <c r="H6" s="19" t="s">
        <v>272</v>
      </c>
      <c r="I6" s="19" t="s">
        <v>271</v>
      </c>
      <c r="J6" s="19" t="s">
        <v>55</v>
      </c>
      <c r="K6" s="19" t="s">
        <v>338</v>
      </c>
      <c r="L6" s="19" t="s">
        <v>370</v>
      </c>
      <c r="M6" s="19" t="s">
        <v>371</v>
      </c>
      <c r="N6" s="19" t="s">
        <v>372</v>
      </c>
      <c r="O6" s="19" t="s">
        <v>373</v>
      </c>
      <c r="P6" s="19" t="s">
        <v>374</v>
      </c>
      <c r="S6" s="19" t="s">
        <v>56</v>
      </c>
      <c r="T6" s="19" t="s">
        <v>57</v>
      </c>
      <c r="U6" s="19" t="s">
        <v>58</v>
      </c>
      <c r="V6" s="19" t="s">
        <v>59</v>
      </c>
      <c r="W6" s="19" t="s">
        <v>60</v>
      </c>
      <c r="X6" s="19" t="s">
        <v>61</v>
      </c>
      <c r="Y6" s="19" t="s">
        <v>62</v>
      </c>
      <c r="Z6" s="19" t="s">
        <v>63</v>
      </c>
      <c r="AA6" s="19" t="s">
        <v>133</v>
      </c>
      <c r="AB6" s="19" t="s">
        <v>64</v>
      </c>
      <c r="AC6" s="19" t="s">
        <v>65</v>
      </c>
      <c r="AD6" s="19" t="s">
        <v>66</v>
      </c>
      <c r="AE6" s="19" t="s">
        <v>67</v>
      </c>
      <c r="AF6" s="19" t="s">
        <v>117</v>
      </c>
      <c r="AG6" s="19" t="s">
        <v>68</v>
      </c>
      <c r="AH6" s="19" t="s">
        <v>111</v>
      </c>
      <c r="AI6" s="19" t="s">
        <v>69</v>
      </c>
      <c r="AJ6" s="19" t="s">
        <v>138</v>
      </c>
      <c r="AK6" s="19" t="s">
        <v>70</v>
      </c>
      <c r="AL6" s="19" t="s">
        <v>139</v>
      </c>
      <c r="AM6" s="19" t="s">
        <v>71</v>
      </c>
      <c r="AN6" s="19" t="s">
        <v>72</v>
      </c>
      <c r="AO6" s="19" t="s">
        <v>152</v>
      </c>
      <c r="AP6" s="19" t="s">
        <v>73</v>
      </c>
      <c r="AQ6" s="19" t="s">
        <v>143</v>
      </c>
      <c r="AR6" s="19" t="s">
        <v>74</v>
      </c>
      <c r="AS6" s="19" t="s">
        <v>120</v>
      </c>
      <c r="AT6" s="19" t="s">
        <v>75</v>
      </c>
      <c r="AU6" s="19" t="s">
        <v>119</v>
      </c>
      <c r="AV6" s="19" t="s">
        <v>76</v>
      </c>
      <c r="AW6" s="19" t="s">
        <v>131</v>
      </c>
      <c r="AX6" s="19" t="s">
        <v>77</v>
      </c>
      <c r="AY6" s="19" t="s">
        <v>130</v>
      </c>
      <c r="AZ6" s="19" t="s">
        <v>78</v>
      </c>
      <c r="BA6" s="19" t="s">
        <v>129</v>
      </c>
      <c r="BB6" s="19" t="s">
        <v>108</v>
      </c>
      <c r="BC6" s="19" t="s">
        <v>128</v>
      </c>
    </row>
    <row r="7" spans="1:55">
      <c r="A7" s="9"/>
      <c r="I7" t="str">
        <f>CONCATENATE(C7,"-",D7,"-",E7,"-",F7,"-",G7,"-",H7)</f>
        <v>-----</v>
      </c>
      <c r="R7" s="24"/>
      <c r="S7" s="24"/>
      <c r="T7" s="25">
        <f>VALUE(ROUNDUP(MONTH(S7)/12*4,0)*3&amp;"/"&amp;YEAR(S7))</f>
        <v>61</v>
      </c>
      <c r="W7" s="31"/>
      <c r="X7" s="30"/>
      <c r="Z7" s="29"/>
      <c r="AA7" s="29" t="e">
        <f>Z7/X7</f>
        <v>#DIV/0!</v>
      </c>
      <c r="AB7" s="29"/>
      <c r="AC7" s="29"/>
      <c r="AD7" s="29"/>
      <c r="AE7" s="29">
        <f>Z7-AB7-AC7+AD7</f>
        <v>0</v>
      </c>
      <c r="AF7" s="29" t="e">
        <f>AE7/X7</f>
        <v>#DIV/0!</v>
      </c>
      <c r="AG7" s="29"/>
      <c r="AH7" s="29" t="e">
        <f>AG7/X7</f>
        <v>#DIV/0!</v>
      </c>
      <c r="AI7" s="29"/>
      <c r="AJ7" s="29" t="e">
        <f>AI7/X7</f>
        <v>#DIV/0!</v>
      </c>
      <c r="AK7" s="29">
        <f>AE7-AG7-AI7</f>
        <v>0</v>
      </c>
      <c r="AL7" s="29" t="e">
        <f>AK7/X7</f>
        <v>#DIV/0!</v>
      </c>
      <c r="AM7" s="29"/>
      <c r="AN7" s="29"/>
      <c r="AO7" s="29" t="e">
        <f>AN7/X7</f>
        <v>#DIV/0!</v>
      </c>
      <c r="AP7" s="29"/>
      <c r="AQ7" s="29" t="e">
        <f>AP7/X7</f>
        <v>#DIV/0!</v>
      </c>
      <c r="AR7" s="29"/>
      <c r="AS7" s="29" t="e">
        <f>AR7/X7</f>
        <v>#DIV/0!</v>
      </c>
      <c r="AT7" s="29"/>
      <c r="AU7" s="29" t="e">
        <f>AT7/X7</f>
        <v>#DIV/0!</v>
      </c>
      <c r="AV7" s="29"/>
      <c r="AW7" s="29" t="e">
        <f>AV7/X7</f>
        <v>#DIV/0!</v>
      </c>
      <c r="AX7" s="29"/>
      <c r="AY7" s="29" t="e">
        <f>AX7/X7</f>
        <v>#DIV/0!</v>
      </c>
      <c r="AZ7" s="29"/>
      <c r="BA7" s="29" t="e">
        <f>AZ7/X7</f>
        <v>#DIV/0!</v>
      </c>
      <c r="BB7" s="29"/>
      <c r="BC7" s="29" t="e">
        <f>BB7/X7</f>
        <v>#DIV/0!</v>
      </c>
    </row>
    <row r="8" spans="1:55">
      <c r="A8" s="9"/>
      <c r="F8" s="30"/>
      <c r="G8" s="30"/>
      <c r="H8" s="30"/>
    </row>
    <row r="9" spans="1:55">
      <c r="A9" s="11" t="s">
        <v>1</v>
      </c>
      <c r="B9" s="13" t="s">
        <v>34</v>
      </c>
      <c r="C9" s="13"/>
      <c r="D9" s="13"/>
      <c r="E9" s="13"/>
      <c r="I9" s="12"/>
    </row>
    <row r="10" spans="1:55" s="18" customFormat="1">
      <c r="A10" s="16" t="s">
        <v>2</v>
      </c>
      <c r="B10" s="17" t="s">
        <v>176</v>
      </c>
      <c r="C10" s="17"/>
      <c r="D10" s="17"/>
      <c r="E10" s="17"/>
      <c r="F10"/>
      <c r="G10"/>
      <c r="H10"/>
      <c r="I10" s="20"/>
      <c r="K10"/>
      <c r="L10"/>
      <c r="M10"/>
      <c r="N10"/>
      <c r="O10"/>
      <c r="P10"/>
    </row>
    <row r="11" spans="1:55" s="18" customFormat="1">
      <c r="A11" s="11" t="s">
        <v>272</v>
      </c>
      <c r="B11" s="13" t="s">
        <v>292</v>
      </c>
      <c r="C11" s="17"/>
      <c r="D11" s="17"/>
      <c r="E11" s="17"/>
      <c r="F11"/>
      <c r="G11"/>
      <c r="H11"/>
      <c r="I11" s="20"/>
      <c r="K11"/>
      <c r="L11"/>
      <c r="M11"/>
      <c r="N11"/>
      <c r="O11"/>
      <c r="P11"/>
    </row>
    <row r="12" spans="1:55" s="18" customFormat="1">
      <c r="A12" s="11" t="s">
        <v>271</v>
      </c>
      <c r="B12" s="13" t="s">
        <v>273</v>
      </c>
      <c r="C12" s="17"/>
      <c r="D12" s="17"/>
      <c r="E12" s="17"/>
      <c r="F12" s="15"/>
      <c r="G12" s="15"/>
      <c r="H12" s="15"/>
      <c r="I12" s="20"/>
      <c r="K12"/>
      <c r="L12"/>
      <c r="M12"/>
      <c r="N12"/>
      <c r="O12"/>
      <c r="P12"/>
    </row>
    <row r="13" spans="1:55" s="18" customFormat="1">
      <c r="A13" s="16" t="s">
        <v>4</v>
      </c>
      <c r="B13" s="17" t="s">
        <v>28</v>
      </c>
      <c r="C13" s="17"/>
      <c r="D13" s="17"/>
      <c r="E13" s="17"/>
      <c r="F13"/>
      <c r="G13"/>
      <c r="H13"/>
      <c r="I13" s="20"/>
      <c r="K13"/>
      <c r="L13"/>
      <c r="M13"/>
      <c r="N13"/>
      <c r="O13"/>
      <c r="P13"/>
    </row>
    <row r="14" spans="1:55">
      <c r="A14" s="16" t="s">
        <v>338</v>
      </c>
      <c r="B14" s="153" t="s">
        <v>377</v>
      </c>
      <c r="C14" s="13"/>
      <c r="D14" s="13"/>
      <c r="E14" s="13"/>
      <c r="I14" s="12"/>
      <c r="J14" s="12"/>
    </row>
    <row r="15" spans="1:55">
      <c r="A15" s="16" t="s">
        <v>370</v>
      </c>
      <c r="B15" s="153" t="s">
        <v>381</v>
      </c>
      <c r="C15" s="13"/>
      <c r="D15" s="13"/>
      <c r="E15" s="13"/>
      <c r="I15" s="12"/>
      <c r="J15" s="12"/>
    </row>
    <row r="16" spans="1:55">
      <c r="A16" s="16" t="s">
        <v>371</v>
      </c>
      <c r="B16" s="153" t="s">
        <v>376</v>
      </c>
      <c r="C16" s="13"/>
      <c r="D16" s="13"/>
      <c r="E16" s="13"/>
      <c r="I16" s="12"/>
      <c r="J16" s="12"/>
    </row>
    <row r="17" spans="1:16">
      <c r="A17" s="16" t="s">
        <v>372</v>
      </c>
      <c r="B17" s="153" t="s">
        <v>380</v>
      </c>
      <c r="C17" s="13"/>
      <c r="D17" s="13"/>
      <c r="E17" s="13"/>
      <c r="I17" s="12"/>
      <c r="J17" s="12"/>
    </row>
    <row r="18" spans="1:16">
      <c r="A18" s="16" t="s">
        <v>373</v>
      </c>
      <c r="B18" s="153" t="s">
        <v>368</v>
      </c>
      <c r="C18" s="13"/>
      <c r="D18" s="13"/>
      <c r="E18" s="13"/>
      <c r="I18" s="12"/>
      <c r="J18" s="12"/>
    </row>
    <row r="19" spans="1:16">
      <c r="A19" s="16" t="s">
        <v>374</v>
      </c>
      <c r="B19" s="153" t="s">
        <v>379</v>
      </c>
      <c r="C19" s="13"/>
      <c r="D19" s="13"/>
      <c r="E19" s="13"/>
      <c r="I19" s="12"/>
      <c r="J19" s="12"/>
    </row>
    <row r="20" spans="1:16" s="18" customFormat="1">
      <c r="A20" s="16" t="s">
        <v>5</v>
      </c>
      <c r="B20" s="17" t="s">
        <v>29</v>
      </c>
      <c r="C20" s="17"/>
      <c r="D20" s="17"/>
      <c r="E20" s="17"/>
      <c r="F20"/>
      <c r="G20"/>
      <c r="H20"/>
      <c r="I20" s="20"/>
      <c r="K20"/>
      <c r="L20"/>
      <c r="M20"/>
      <c r="N20"/>
      <c r="O20"/>
      <c r="P20"/>
    </row>
    <row r="21" spans="1:16" s="18" customFormat="1">
      <c r="A21" s="16" t="s">
        <v>6</v>
      </c>
      <c r="B21" s="17" t="s">
        <v>147</v>
      </c>
      <c r="C21" s="17"/>
      <c r="D21" s="17"/>
      <c r="E21" s="17"/>
      <c r="F21"/>
      <c r="G21"/>
      <c r="H21"/>
      <c r="I21" s="20"/>
      <c r="K21"/>
      <c r="L21"/>
      <c r="M21"/>
      <c r="N21"/>
      <c r="O21"/>
      <c r="P21"/>
    </row>
    <row r="22" spans="1:16" s="18" customFormat="1">
      <c r="A22" s="16" t="s">
        <v>7</v>
      </c>
      <c r="B22" s="17" t="s">
        <v>188</v>
      </c>
      <c r="C22" s="17"/>
      <c r="D22" s="17"/>
      <c r="E22" s="17"/>
      <c r="F22"/>
      <c r="G22"/>
      <c r="H22"/>
      <c r="I22" s="20"/>
      <c r="K22"/>
      <c r="L22"/>
      <c r="M22"/>
      <c r="N22"/>
      <c r="O22"/>
      <c r="P22"/>
    </row>
    <row r="23" spans="1:16" s="18" customFormat="1">
      <c r="A23" s="16" t="s">
        <v>8</v>
      </c>
      <c r="B23" s="17" t="s">
        <v>35</v>
      </c>
      <c r="C23" s="17"/>
      <c r="D23" s="17"/>
      <c r="E23" s="17"/>
      <c r="F23"/>
      <c r="G23"/>
      <c r="H23"/>
      <c r="K23"/>
      <c r="L23"/>
      <c r="M23"/>
      <c r="N23"/>
      <c r="O23"/>
      <c r="P23"/>
    </row>
    <row r="24" spans="1:16" s="18" customFormat="1">
      <c r="A24" s="16" t="s">
        <v>9</v>
      </c>
      <c r="B24" s="17" t="s">
        <v>153</v>
      </c>
      <c r="C24" s="17"/>
      <c r="D24" s="17"/>
      <c r="E24" s="17"/>
      <c r="F24"/>
      <c r="G24"/>
      <c r="H24"/>
      <c r="K24"/>
      <c r="L24"/>
      <c r="M24"/>
      <c r="N24"/>
      <c r="O24"/>
      <c r="P24"/>
    </row>
    <row r="25" spans="1:16" s="18" customFormat="1">
      <c r="A25" s="16" t="s">
        <v>10</v>
      </c>
      <c r="B25" s="17" t="s">
        <v>349</v>
      </c>
      <c r="C25" s="17"/>
      <c r="D25" s="17"/>
      <c r="E25" s="17"/>
      <c r="F25"/>
      <c r="G25"/>
      <c r="H25"/>
      <c r="K25"/>
      <c r="L25"/>
      <c r="M25"/>
      <c r="N25"/>
      <c r="O25"/>
      <c r="P25"/>
    </row>
    <row r="26" spans="1:16" s="18" customFormat="1">
      <c r="A26" s="16" t="s">
        <v>11</v>
      </c>
      <c r="B26" s="17" t="s">
        <v>36</v>
      </c>
      <c r="C26" s="17"/>
      <c r="D26" s="17"/>
      <c r="E26" s="17"/>
      <c r="F26"/>
      <c r="G26"/>
      <c r="H26"/>
      <c r="K26"/>
      <c r="L26"/>
      <c r="M26"/>
      <c r="N26"/>
      <c r="O26"/>
      <c r="P26"/>
    </row>
    <row r="27" spans="1:16" s="18" customFormat="1">
      <c r="A27" s="16" t="s">
        <v>12</v>
      </c>
      <c r="B27" s="17" t="s">
        <v>30</v>
      </c>
      <c r="C27" s="17"/>
      <c r="D27" s="17"/>
      <c r="E27" s="17"/>
      <c r="F27"/>
      <c r="G27"/>
      <c r="H27"/>
      <c r="K27"/>
      <c r="L27"/>
      <c r="M27"/>
      <c r="N27"/>
      <c r="O27"/>
      <c r="P27"/>
    </row>
    <row r="28" spans="1:16" s="18" customFormat="1">
      <c r="A28" s="16" t="s">
        <v>134</v>
      </c>
      <c r="B28" s="17" t="s">
        <v>149</v>
      </c>
      <c r="C28" s="17"/>
      <c r="D28" s="17"/>
      <c r="E28" s="17"/>
      <c r="F28"/>
      <c r="G28"/>
      <c r="H28"/>
    </row>
    <row r="29" spans="1:16" s="18" customFormat="1">
      <c r="A29" s="16" t="s">
        <v>13</v>
      </c>
      <c r="B29" s="17" t="s">
        <v>31</v>
      </c>
      <c r="C29" s="17"/>
      <c r="D29" s="17"/>
      <c r="E29" s="17"/>
      <c r="F29"/>
      <c r="G29"/>
      <c r="H29"/>
    </row>
    <row r="30" spans="1:16" s="18" customFormat="1">
      <c r="A30" s="16" t="s">
        <v>14</v>
      </c>
      <c r="B30" s="17" t="s">
        <v>281</v>
      </c>
      <c r="C30" s="17"/>
      <c r="D30" s="17"/>
      <c r="E30" s="17"/>
      <c r="F30"/>
      <c r="G30"/>
      <c r="H30"/>
    </row>
    <row r="31" spans="1:16" s="18" customFormat="1">
      <c r="A31" s="16" t="s">
        <v>15</v>
      </c>
      <c r="B31" s="17" t="s">
        <v>32</v>
      </c>
      <c r="C31" s="17"/>
      <c r="D31" s="17"/>
      <c r="E31" s="17"/>
      <c r="F31"/>
      <c r="G31"/>
      <c r="H31"/>
    </row>
    <row r="32" spans="1:16" s="18" customFormat="1">
      <c r="A32" s="16" t="s">
        <v>16</v>
      </c>
      <c r="B32" s="17" t="s">
        <v>132</v>
      </c>
      <c r="C32" s="17"/>
      <c r="D32" s="17"/>
      <c r="E32" s="17"/>
      <c r="F32"/>
      <c r="G32"/>
      <c r="H32"/>
    </row>
    <row r="33" spans="1:16" s="18" customFormat="1">
      <c r="A33" s="16" t="s">
        <v>118</v>
      </c>
      <c r="B33" s="17" t="s">
        <v>148</v>
      </c>
      <c r="C33" s="17"/>
      <c r="D33" s="17"/>
      <c r="E33" s="17"/>
      <c r="F33"/>
      <c r="G33"/>
      <c r="H33"/>
    </row>
    <row r="34" spans="1:16" s="18" customFormat="1">
      <c r="A34" s="16" t="s">
        <v>17</v>
      </c>
      <c r="B34" s="17" t="s">
        <v>51</v>
      </c>
      <c r="C34" s="17"/>
      <c r="D34" s="17"/>
      <c r="E34" s="17"/>
      <c r="F34"/>
      <c r="G34"/>
      <c r="H34"/>
    </row>
    <row r="35" spans="1:16" s="18" customFormat="1">
      <c r="A35" s="16" t="s">
        <v>154</v>
      </c>
      <c r="B35" s="17" t="s">
        <v>150</v>
      </c>
      <c r="C35" s="17"/>
      <c r="D35" s="17"/>
      <c r="E35" s="17"/>
      <c r="F35"/>
      <c r="G35"/>
      <c r="H35"/>
    </row>
    <row r="36" spans="1:16" s="18" customFormat="1">
      <c r="A36" s="16" t="s">
        <v>18</v>
      </c>
      <c r="B36" s="17" t="s">
        <v>299</v>
      </c>
      <c r="C36" s="17"/>
      <c r="D36" s="17"/>
      <c r="E36" s="17"/>
      <c r="F36"/>
      <c r="G36"/>
      <c r="H36"/>
    </row>
    <row r="37" spans="1:16" s="18" customFormat="1">
      <c r="A37" s="16" t="s">
        <v>155</v>
      </c>
      <c r="B37" s="17" t="s">
        <v>164</v>
      </c>
      <c r="C37" s="17"/>
      <c r="D37" s="17"/>
      <c r="E37" s="17"/>
      <c r="F37"/>
      <c r="G37"/>
      <c r="H37"/>
    </row>
    <row r="38" spans="1:16" s="18" customFormat="1">
      <c r="A38" s="16" t="s">
        <v>19</v>
      </c>
      <c r="B38" s="17" t="s">
        <v>135</v>
      </c>
      <c r="C38" s="17"/>
      <c r="D38" s="17"/>
      <c r="E38" s="17"/>
      <c r="F38"/>
      <c r="G38"/>
      <c r="H38"/>
    </row>
    <row r="39" spans="1:16" s="18" customFormat="1">
      <c r="A39" s="16" t="s">
        <v>156</v>
      </c>
      <c r="B39" s="17" t="s">
        <v>165</v>
      </c>
      <c r="C39" s="17"/>
      <c r="D39" s="17"/>
      <c r="E39" s="17"/>
      <c r="F39"/>
      <c r="G39"/>
      <c r="H39"/>
    </row>
    <row r="40" spans="1:16" s="18" customFormat="1">
      <c r="A40" s="16" t="s">
        <v>20</v>
      </c>
      <c r="B40" s="17" t="s">
        <v>189</v>
      </c>
      <c r="C40" s="17"/>
      <c r="D40" s="17"/>
      <c r="E40" s="17"/>
      <c r="F40"/>
      <c r="G40"/>
      <c r="H40"/>
    </row>
    <row r="41" spans="1:16" s="18" customFormat="1">
      <c r="A41" s="16" t="s">
        <v>21</v>
      </c>
      <c r="B41" s="17" t="s">
        <v>145</v>
      </c>
      <c r="C41" s="17"/>
      <c r="D41" s="17"/>
      <c r="E41" s="17"/>
      <c r="F41"/>
      <c r="G41"/>
      <c r="H41"/>
    </row>
    <row r="42" spans="1:16">
      <c r="A42" s="16" t="s">
        <v>157</v>
      </c>
      <c r="B42" s="17" t="s">
        <v>166</v>
      </c>
      <c r="C42" s="17"/>
      <c r="D42" s="17"/>
      <c r="E42" s="17"/>
      <c r="K42" s="18"/>
      <c r="L42" s="18"/>
      <c r="M42" s="18"/>
      <c r="N42" s="18"/>
      <c r="O42" s="18"/>
      <c r="P42" s="18"/>
    </row>
    <row r="43" spans="1:16" s="18" customFormat="1">
      <c r="A43" s="16" t="s">
        <v>22</v>
      </c>
      <c r="B43" s="13" t="s">
        <v>33</v>
      </c>
      <c r="C43" s="13"/>
      <c r="D43" s="13"/>
      <c r="E43" s="13"/>
      <c r="F43"/>
      <c r="G43"/>
      <c r="H43"/>
    </row>
    <row r="44" spans="1:16">
      <c r="A44" s="16" t="s">
        <v>151</v>
      </c>
      <c r="B44" s="17" t="s">
        <v>167</v>
      </c>
      <c r="C44" s="17"/>
      <c r="D44" s="17"/>
      <c r="E44" s="17"/>
      <c r="K44" s="18"/>
      <c r="L44" s="18"/>
      <c r="M44" s="18"/>
      <c r="N44" s="18"/>
      <c r="O44" s="18"/>
      <c r="P44" s="18"/>
    </row>
    <row r="45" spans="1:16">
      <c r="A45" s="16" t="s">
        <v>23</v>
      </c>
      <c r="B45" s="13" t="s">
        <v>38</v>
      </c>
      <c r="C45" s="13"/>
      <c r="D45" s="13"/>
      <c r="E45" s="13"/>
      <c r="K45" s="18"/>
      <c r="L45" s="18"/>
      <c r="M45" s="18"/>
      <c r="N45" s="18"/>
      <c r="O45" s="18"/>
      <c r="P45" s="18"/>
    </row>
    <row r="46" spans="1:16">
      <c r="A46" s="16" t="s">
        <v>158</v>
      </c>
      <c r="B46" s="17" t="s">
        <v>168</v>
      </c>
      <c r="C46" s="17"/>
      <c r="D46" s="17"/>
      <c r="E46" s="17"/>
      <c r="K46" s="18"/>
      <c r="L46" s="18"/>
      <c r="M46" s="18"/>
      <c r="N46" s="18"/>
      <c r="O46" s="18"/>
      <c r="P46" s="18"/>
    </row>
    <row r="47" spans="1:16">
      <c r="A47" s="16" t="s">
        <v>24</v>
      </c>
      <c r="B47" s="13" t="s">
        <v>173</v>
      </c>
      <c r="C47" s="13"/>
      <c r="D47" s="13"/>
      <c r="E47" s="13"/>
      <c r="K47" s="18"/>
      <c r="L47" s="18"/>
      <c r="M47" s="18"/>
      <c r="N47" s="18"/>
      <c r="O47" s="18"/>
      <c r="P47" s="18"/>
    </row>
    <row r="48" spans="1:16">
      <c r="A48" s="16"/>
      <c r="B48" s="13" t="s">
        <v>39</v>
      </c>
      <c r="C48" s="13"/>
      <c r="D48" s="13"/>
      <c r="E48" s="13"/>
      <c r="K48" s="18"/>
      <c r="L48" s="18"/>
      <c r="M48" s="18"/>
      <c r="N48" s="18"/>
      <c r="O48" s="18"/>
      <c r="P48" s="18"/>
    </row>
    <row r="49" spans="1:16">
      <c r="A49" s="16" t="s">
        <v>159</v>
      </c>
      <c r="B49" s="17" t="s">
        <v>169</v>
      </c>
      <c r="C49" s="17"/>
      <c r="D49" s="17"/>
      <c r="E49" s="17"/>
      <c r="K49" s="18"/>
      <c r="L49" s="18"/>
      <c r="M49" s="18"/>
      <c r="N49" s="18"/>
      <c r="O49" s="18"/>
      <c r="P49" s="18"/>
    </row>
    <row r="50" spans="1:16">
      <c r="A50" s="16" t="s">
        <v>25</v>
      </c>
      <c r="B50" s="13" t="s">
        <v>40</v>
      </c>
      <c r="C50" s="13"/>
      <c r="D50" s="13"/>
      <c r="E50" s="13"/>
      <c r="K50" s="18"/>
      <c r="L50" s="18"/>
      <c r="M50" s="18"/>
      <c r="N50" s="18"/>
      <c r="O50" s="18"/>
      <c r="P50" s="18"/>
    </row>
    <row r="51" spans="1:16">
      <c r="A51" s="16" t="s">
        <v>160</v>
      </c>
      <c r="B51" s="17" t="s">
        <v>170</v>
      </c>
      <c r="C51" s="17"/>
      <c r="D51" s="17"/>
      <c r="E51" s="17"/>
      <c r="K51" s="18"/>
      <c r="L51" s="18"/>
      <c r="M51" s="18"/>
      <c r="N51" s="18"/>
      <c r="O51" s="18"/>
      <c r="P51" s="18"/>
    </row>
    <row r="52" spans="1:16">
      <c r="A52" s="16" t="s">
        <v>26</v>
      </c>
      <c r="B52" s="13" t="s">
        <v>41</v>
      </c>
      <c r="C52" s="13"/>
      <c r="D52" s="13"/>
      <c r="E52" s="13"/>
      <c r="K52" s="18"/>
      <c r="L52" s="18"/>
      <c r="M52" s="18"/>
      <c r="N52" s="18"/>
      <c r="O52" s="18"/>
      <c r="P52" s="18"/>
    </row>
    <row r="53" spans="1:16">
      <c r="A53" s="16" t="s">
        <v>161</v>
      </c>
      <c r="B53" s="17" t="s">
        <v>171</v>
      </c>
      <c r="C53" s="17"/>
      <c r="D53" s="17"/>
      <c r="E53" s="17"/>
      <c r="K53" s="18"/>
      <c r="L53" s="18"/>
      <c r="M53" s="18"/>
      <c r="N53" s="18"/>
      <c r="O53" s="18"/>
      <c r="P53" s="18"/>
    </row>
    <row r="54" spans="1:16">
      <c r="A54" s="16" t="s">
        <v>27</v>
      </c>
      <c r="B54" s="13" t="s">
        <v>42</v>
      </c>
      <c r="C54" s="13"/>
      <c r="D54" s="13"/>
      <c r="E54" s="13"/>
      <c r="K54" s="18"/>
      <c r="L54" s="18"/>
      <c r="M54" s="18"/>
      <c r="N54" s="18"/>
      <c r="O54" s="18"/>
      <c r="P54" s="18"/>
    </row>
    <row r="55" spans="1:16">
      <c r="A55" s="16"/>
      <c r="B55" s="13" t="s">
        <v>43</v>
      </c>
      <c r="C55" s="13"/>
      <c r="D55" s="13"/>
      <c r="E55" s="13"/>
      <c r="K55" s="18"/>
      <c r="L55" s="18"/>
      <c r="M55" s="18"/>
      <c r="N55" s="18"/>
      <c r="O55" s="18"/>
      <c r="P55" s="18"/>
    </row>
    <row r="56" spans="1:16">
      <c r="A56" s="16" t="s">
        <v>162</v>
      </c>
      <c r="B56" s="17" t="s">
        <v>172</v>
      </c>
      <c r="C56" s="17"/>
      <c r="D56" s="17"/>
      <c r="E56" s="17"/>
    </row>
    <row r="57" spans="1:16">
      <c r="A57" s="16" t="s">
        <v>109</v>
      </c>
      <c r="B57" s="13" t="s">
        <v>310</v>
      </c>
      <c r="C57" s="13"/>
      <c r="D57" s="13"/>
      <c r="E57" s="13"/>
    </row>
    <row r="58" spans="1:16">
      <c r="A58" s="16" t="s">
        <v>163</v>
      </c>
      <c r="B58" s="17" t="s">
        <v>311</v>
      </c>
      <c r="C58" s="17"/>
      <c r="D58" s="17"/>
      <c r="E58" s="17"/>
    </row>
    <row r="59" spans="1:16">
      <c r="A59" s="11"/>
    </row>
    <row r="60" spans="1:16">
      <c r="A60"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L9" sqref="L9"/>
    </sheetView>
  </sheetViews>
  <sheetFormatPr defaultRowHeight="12.75"/>
  <cols>
    <col min="1" max="10" width="12.5703125" customWidth="1"/>
  </cols>
  <sheetData>
    <row r="1" spans="1:10" s="2" customFormat="1" ht="18">
      <c r="A1" s="6" t="s">
        <v>0</v>
      </c>
    </row>
    <row r="2" spans="1:10" s="2" customFormat="1" ht="18">
      <c r="A2" s="7"/>
      <c r="B2" s="4"/>
      <c r="C2" s="4"/>
      <c r="D2" s="4"/>
    </row>
    <row r="3" spans="1:10" s="2" customFormat="1" ht="18">
      <c r="A3" s="8" t="s">
        <v>337</v>
      </c>
    </row>
    <row r="4" spans="1:10" s="2" customFormat="1" ht="18">
      <c r="A4" s="8"/>
    </row>
    <row r="5" spans="1:10" ht="51">
      <c r="A5" s="22" t="s">
        <v>283</v>
      </c>
      <c r="B5" s="5" t="s">
        <v>107</v>
      </c>
      <c r="C5" s="3" t="s">
        <v>277</v>
      </c>
      <c r="D5" s="5" t="s">
        <v>223</v>
      </c>
      <c r="E5" s="3" t="s">
        <v>278</v>
      </c>
      <c r="F5" s="3" t="s">
        <v>279</v>
      </c>
      <c r="G5" s="3" t="s">
        <v>102</v>
      </c>
      <c r="H5" s="3" t="s">
        <v>50</v>
      </c>
      <c r="I5" s="154" t="s">
        <v>353</v>
      </c>
      <c r="J5" s="3" t="s">
        <v>104</v>
      </c>
    </row>
    <row r="6" spans="1:10">
      <c r="A6" s="19" t="s">
        <v>53</v>
      </c>
      <c r="B6" s="19" t="s">
        <v>54</v>
      </c>
      <c r="C6" s="19" t="s">
        <v>52</v>
      </c>
      <c r="D6" s="19" t="s">
        <v>55</v>
      </c>
      <c r="E6" s="19" t="s">
        <v>56</v>
      </c>
      <c r="F6" s="19" t="s">
        <v>57</v>
      </c>
      <c r="G6" s="19" t="s">
        <v>58</v>
      </c>
      <c r="H6" s="19" t="s">
        <v>59</v>
      </c>
      <c r="I6" s="19" t="s">
        <v>60</v>
      </c>
      <c r="J6" s="19" t="s">
        <v>61</v>
      </c>
    </row>
    <row r="7" spans="1:10">
      <c r="E7" s="57"/>
      <c r="F7" s="30"/>
      <c r="G7" s="30"/>
      <c r="H7" s="30">
        <f>SUM(C7:G7)</f>
        <v>0</v>
      </c>
      <c r="I7" s="59"/>
      <c r="J7" s="30" t="e">
        <f>H7/I7</f>
        <v>#DIV/0!</v>
      </c>
    </row>
    <row r="8" spans="1:10">
      <c r="A8" s="56"/>
      <c r="B8" s="58"/>
      <c r="C8" s="30"/>
      <c r="D8" s="30"/>
      <c r="E8" s="30"/>
      <c r="F8" s="30"/>
      <c r="G8" s="30"/>
      <c r="H8" s="30"/>
      <c r="I8" s="59"/>
      <c r="J8" s="30"/>
    </row>
    <row r="9" spans="1:10">
      <c r="A9" s="11" t="s">
        <v>307</v>
      </c>
      <c r="B9" s="13" t="s">
        <v>308</v>
      </c>
    </row>
    <row r="10" spans="1:10">
      <c r="A10" s="11" t="s">
        <v>54</v>
      </c>
      <c r="B10" s="13" t="s">
        <v>222</v>
      </c>
    </row>
    <row r="11" spans="1:10">
      <c r="A11" s="11" t="s">
        <v>52</v>
      </c>
      <c r="B11" s="13" t="s">
        <v>342</v>
      </c>
      <c r="C11" s="15"/>
      <c r="D11" s="15"/>
      <c r="E11" s="15"/>
    </row>
    <row r="12" spans="1:10">
      <c r="A12" s="11" t="s">
        <v>55</v>
      </c>
      <c r="B12" s="13" t="s">
        <v>343</v>
      </c>
    </row>
    <row r="13" spans="1:10">
      <c r="A13" s="11" t="s">
        <v>56</v>
      </c>
      <c r="B13" s="13" t="s">
        <v>344</v>
      </c>
    </row>
    <row r="14" spans="1:10">
      <c r="A14" s="11" t="s">
        <v>57</v>
      </c>
      <c r="B14" s="13" t="s">
        <v>345</v>
      </c>
    </row>
    <row r="15" spans="1:10">
      <c r="A15" s="11" t="s">
        <v>58</v>
      </c>
      <c r="B15" s="13" t="s">
        <v>346</v>
      </c>
    </row>
    <row r="16" spans="1:10">
      <c r="A16" s="11" t="s">
        <v>59</v>
      </c>
      <c r="B16" s="13" t="s">
        <v>225</v>
      </c>
    </row>
    <row r="17" spans="1:2">
      <c r="A17" s="11" t="s">
        <v>60</v>
      </c>
      <c r="B17" s="13" t="s">
        <v>354</v>
      </c>
    </row>
    <row r="18" spans="1:2">
      <c r="A18" s="11" t="s">
        <v>61</v>
      </c>
      <c r="B18" s="13" t="s">
        <v>347</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selection activeCell="I21" sqref="I21"/>
    </sheetView>
  </sheetViews>
  <sheetFormatPr defaultRowHeight="12.75"/>
  <cols>
    <col min="1" max="16" width="15.5703125" customWidth="1"/>
  </cols>
  <sheetData>
    <row r="1" spans="1:16" ht="18">
      <c r="A1" s="101" t="s">
        <v>0</v>
      </c>
      <c r="B1" s="101"/>
      <c r="C1" s="101"/>
      <c r="D1" s="102"/>
      <c r="E1" s="102"/>
      <c r="F1" s="102"/>
      <c r="G1" s="35"/>
      <c r="H1" s="35"/>
      <c r="I1" s="35"/>
      <c r="J1" s="35"/>
      <c r="K1" s="35"/>
      <c r="L1" s="35"/>
      <c r="M1" s="35"/>
      <c r="N1" s="35"/>
      <c r="O1" s="35"/>
    </row>
    <row r="2" spans="1:16" ht="18">
      <c r="A2" s="103"/>
      <c r="B2" s="103"/>
      <c r="C2" s="103"/>
      <c r="D2" s="104"/>
      <c r="E2" s="104"/>
      <c r="F2" s="104"/>
      <c r="I2" s="35"/>
      <c r="J2" s="35"/>
      <c r="K2" s="35"/>
      <c r="L2" s="35"/>
      <c r="M2" s="35"/>
      <c r="N2" s="35"/>
      <c r="O2" s="35"/>
    </row>
    <row r="3" spans="1:16" ht="18">
      <c r="A3" s="105" t="s">
        <v>232</v>
      </c>
      <c r="B3" s="105"/>
      <c r="C3" s="105"/>
      <c r="D3" s="102"/>
      <c r="E3" s="102"/>
      <c r="F3" s="102"/>
      <c r="G3" s="35"/>
      <c r="H3" s="35"/>
      <c r="I3" s="35"/>
      <c r="J3" s="35"/>
      <c r="K3" s="35"/>
      <c r="L3" s="35"/>
      <c r="M3" s="35"/>
      <c r="N3" s="35"/>
      <c r="O3" s="35"/>
    </row>
    <row r="4" spans="1:16" ht="18">
      <c r="A4" s="105"/>
      <c r="B4" s="105"/>
      <c r="C4" s="105"/>
      <c r="D4" s="102"/>
      <c r="E4" s="102"/>
      <c r="F4" s="102"/>
      <c r="G4" s="35"/>
      <c r="H4" s="35"/>
      <c r="I4" s="35"/>
      <c r="J4" s="35"/>
      <c r="K4" s="35"/>
      <c r="L4" s="35"/>
      <c r="M4" s="35"/>
      <c r="N4" s="35"/>
      <c r="O4" s="35"/>
    </row>
    <row r="5" spans="1:16">
      <c r="A5" s="106"/>
      <c r="B5" s="106"/>
      <c r="C5" s="106"/>
      <c r="D5" s="107"/>
      <c r="E5" s="107"/>
      <c r="F5" s="107"/>
      <c r="G5" s="107"/>
      <c r="H5" s="107"/>
      <c r="I5" s="107"/>
      <c r="J5" s="107"/>
      <c r="K5" s="107"/>
      <c r="L5" s="107"/>
      <c r="M5" s="107"/>
      <c r="N5" s="107"/>
      <c r="O5" s="107"/>
    </row>
    <row r="6" spans="1:16" ht="18">
      <c r="A6" s="106"/>
      <c r="B6" s="106"/>
      <c r="C6" s="105"/>
      <c r="D6" s="102"/>
      <c r="E6" s="102"/>
      <c r="F6" s="102"/>
      <c r="G6" s="35"/>
      <c r="H6" s="35"/>
      <c r="I6" s="35"/>
      <c r="J6" s="35"/>
      <c r="K6" s="35"/>
      <c r="L6" s="35"/>
      <c r="M6" s="35"/>
      <c r="N6" s="35"/>
      <c r="O6" s="35"/>
    </row>
    <row r="7" spans="1:16" s="12" customFormat="1" ht="63.75">
      <c r="A7" s="140" t="s">
        <v>249</v>
      </c>
      <c r="B7" s="140" t="s">
        <v>250</v>
      </c>
      <c r="C7" s="155" t="s">
        <v>233</v>
      </c>
      <c r="D7" s="140" t="s">
        <v>234</v>
      </c>
      <c r="E7" s="140" t="s">
        <v>301</v>
      </c>
      <c r="F7" s="155" t="s">
        <v>246</v>
      </c>
      <c r="G7" s="155" t="s">
        <v>247</v>
      </c>
      <c r="H7" s="155" t="s">
        <v>300</v>
      </c>
      <c r="I7" s="155" t="s">
        <v>88</v>
      </c>
      <c r="J7" s="155" t="s">
        <v>248</v>
      </c>
      <c r="K7" s="155" t="s">
        <v>348</v>
      </c>
      <c r="L7" s="155" t="s">
        <v>235</v>
      </c>
      <c r="M7" s="155" t="s">
        <v>236</v>
      </c>
      <c r="N7" s="155" t="s">
        <v>81</v>
      </c>
      <c r="O7" s="155" t="s">
        <v>103</v>
      </c>
      <c r="P7" s="156" t="s">
        <v>251</v>
      </c>
    </row>
    <row r="8" spans="1:16">
      <c r="A8" s="111" t="s">
        <v>53</v>
      </c>
      <c r="B8" s="111" t="s">
        <v>54</v>
      </c>
      <c r="C8" s="111" t="s">
        <v>52</v>
      </c>
      <c r="D8" s="111" t="s">
        <v>55</v>
      </c>
      <c r="E8" s="111" t="s">
        <v>56</v>
      </c>
      <c r="F8" s="111" t="s">
        <v>57</v>
      </c>
      <c r="G8" s="111" t="s">
        <v>58</v>
      </c>
      <c r="H8" s="111" t="s">
        <v>59</v>
      </c>
      <c r="I8" s="111" t="s">
        <v>60</v>
      </c>
      <c r="J8" s="111" t="s">
        <v>61</v>
      </c>
      <c r="K8" s="111" t="s">
        <v>62</v>
      </c>
      <c r="L8" s="111" t="s">
        <v>63</v>
      </c>
      <c r="M8" s="111" t="s">
        <v>64</v>
      </c>
      <c r="N8" s="111" t="s">
        <v>65</v>
      </c>
      <c r="O8" s="111" t="s">
        <v>66</v>
      </c>
      <c r="P8" s="111" t="s">
        <v>67</v>
      </c>
    </row>
    <row r="9" spans="1:16" ht="15.75">
      <c r="A9" s="137"/>
      <c r="B9" s="137"/>
      <c r="C9" s="137"/>
      <c r="D9" s="137"/>
      <c r="E9" s="137"/>
      <c r="F9" s="137"/>
      <c r="G9" s="138"/>
      <c r="H9" s="137"/>
      <c r="I9" s="137"/>
      <c r="J9" s="137"/>
      <c r="K9" s="137"/>
      <c r="L9" s="137"/>
      <c r="M9" s="137" t="e">
        <f>L9/K9</f>
        <v>#DIV/0!</v>
      </c>
      <c r="N9" s="137"/>
      <c r="O9" s="137"/>
      <c r="P9" s="139"/>
    </row>
    <row r="10" spans="1:16" ht="15.75">
      <c r="A10" s="108"/>
      <c r="B10" s="108"/>
      <c r="C10" s="35"/>
      <c r="D10" s="35"/>
      <c r="E10" s="35"/>
      <c r="F10" s="35"/>
      <c r="G10" s="35"/>
      <c r="H10" s="35"/>
      <c r="I10" s="35"/>
      <c r="J10" s="35"/>
      <c r="K10" s="35"/>
      <c r="L10" s="35"/>
      <c r="M10" s="35"/>
      <c r="N10" s="35"/>
      <c r="O10" s="35"/>
    </row>
    <row r="11" spans="1:16" ht="15.75">
      <c r="A11" s="109"/>
      <c r="B11" s="109"/>
      <c r="C11" s="109"/>
      <c r="E11" s="35"/>
      <c r="F11" s="35"/>
      <c r="G11" s="35"/>
      <c r="H11" s="35"/>
      <c r="I11" s="35"/>
      <c r="J11" s="35"/>
      <c r="K11" s="35"/>
      <c r="L11" s="35"/>
      <c r="M11" s="35"/>
      <c r="N11" s="35"/>
      <c r="O11" s="35"/>
    </row>
    <row r="12" spans="1:16" ht="15.75">
      <c r="A12" s="11" t="s">
        <v>237</v>
      </c>
      <c r="B12" s="14"/>
      <c r="C12" s="35"/>
      <c r="D12" s="35"/>
      <c r="E12" s="35"/>
      <c r="F12" s="35"/>
      <c r="G12" s="35"/>
      <c r="H12" s="35"/>
      <c r="I12" s="35"/>
      <c r="J12" s="35"/>
      <c r="K12" s="35"/>
      <c r="L12" s="35"/>
      <c r="M12" s="35"/>
      <c r="N12" s="35"/>
      <c r="O12" s="35"/>
    </row>
    <row r="13" spans="1:16" ht="15.75">
      <c r="A13" s="11" t="s">
        <v>53</v>
      </c>
      <c r="B13" s="35" t="s">
        <v>238</v>
      </c>
      <c r="C13" s="35"/>
      <c r="D13" s="35"/>
      <c r="E13" s="35"/>
      <c r="F13" s="35"/>
      <c r="G13" s="35"/>
      <c r="H13" s="35"/>
      <c r="I13" s="35"/>
      <c r="J13" s="35"/>
      <c r="K13" s="35"/>
      <c r="L13" s="35"/>
      <c r="M13" s="35"/>
      <c r="N13" s="35"/>
    </row>
    <row r="14" spans="1:16" ht="15.75">
      <c r="A14" s="11" t="s">
        <v>54</v>
      </c>
      <c r="B14" s="12" t="s">
        <v>280</v>
      </c>
      <c r="C14" s="35"/>
      <c r="D14" s="35"/>
      <c r="E14" s="35"/>
      <c r="F14" s="35"/>
      <c r="G14" s="35"/>
      <c r="H14" s="35"/>
      <c r="I14" s="35"/>
      <c r="J14" s="35"/>
      <c r="K14" s="35"/>
      <c r="L14" s="35"/>
      <c r="M14" s="35"/>
      <c r="N14" s="35"/>
    </row>
    <row r="15" spans="1:16" ht="15.75">
      <c r="A15" s="11" t="s">
        <v>52</v>
      </c>
      <c r="B15" s="35" t="s">
        <v>239</v>
      </c>
      <c r="C15" s="35"/>
      <c r="D15" s="35"/>
      <c r="E15" s="35"/>
      <c r="F15" s="35"/>
      <c r="G15" s="35"/>
      <c r="H15" s="35"/>
      <c r="I15" s="35"/>
      <c r="J15" s="35"/>
      <c r="K15" s="35"/>
      <c r="L15" s="35"/>
      <c r="M15" s="35"/>
      <c r="N15" s="35"/>
    </row>
    <row r="16" spans="1:16" ht="15.75">
      <c r="A16" s="11" t="s">
        <v>55</v>
      </c>
      <c r="B16" s="35" t="s">
        <v>240</v>
      </c>
      <c r="C16" s="35"/>
      <c r="D16" s="35"/>
      <c r="E16" s="35"/>
      <c r="F16" s="35"/>
      <c r="G16" s="35"/>
      <c r="H16" s="35"/>
      <c r="I16" s="35"/>
      <c r="J16" s="35"/>
      <c r="K16" s="35"/>
      <c r="L16" s="35"/>
      <c r="M16" s="35"/>
      <c r="N16" s="35"/>
    </row>
    <row r="17" spans="1:15" ht="15.75">
      <c r="A17" s="11" t="s">
        <v>56</v>
      </c>
      <c r="B17" s="35" t="s">
        <v>356</v>
      </c>
      <c r="C17" s="35"/>
      <c r="D17" s="35"/>
      <c r="E17" s="35"/>
      <c r="F17" s="35"/>
      <c r="G17" s="35"/>
      <c r="H17" s="35"/>
      <c r="I17" s="35"/>
      <c r="J17" s="35"/>
      <c r="K17" s="35"/>
      <c r="L17" s="35"/>
      <c r="M17" s="35"/>
      <c r="N17" s="35"/>
    </row>
    <row r="18" spans="1:15" ht="15.75">
      <c r="A18" s="11" t="s">
        <v>57</v>
      </c>
      <c r="B18" s="35" t="s">
        <v>241</v>
      </c>
      <c r="C18" s="35"/>
      <c r="D18" s="35"/>
      <c r="E18" s="35"/>
      <c r="F18" s="35"/>
      <c r="G18" s="35"/>
      <c r="H18" s="35"/>
      <c r="I18" s="35"/>
      <c r="J18" s="35"/>
      <c r="K18" s="35"/>
      <c r="L18" s="35"/>
      <c r="M18" s="35"/>
      <c r="N18" s="35"/>
    </row>
    <row r="19" spans="1:15" ht="15.75">
      <c r="A19" s="11" t="s">
        <v>58</v>
      </c>
      <c r="B19" s="35" t="s">
        <v>253</v>
      </c>
      <c r="C19" s="35"/>
      <c r="D19" s="35"/>
      <c r="E19" s="35"/>
      <c r="F19" s="35"/>
      <c r="G19" s="35"/>
      <c r="H19" s="35"/>
      <c r="I19" s="35"/>
      <c r="J19" s="35"/>
      <c r="K19" s="35"/>
      <c r="L19" s="35"/>
      <c r="M19" s="35"/>
      <c r="N19" s="35"/>
    </row>
    <row r="20" spans="1:15" ht="15.75">
      <c r="A20" s="11" t="s">
        <v>59</v>
      </c>
      <c r="B20" s="35" t="s">
        <v>357</v>
      </c>
      <c r="C20" s="35"/>
      <c r="D20" s="35"/>
      <c r="E20" s="35"/>
      <c r="F20" s="35"/>
      <c r="G20" s="35"/>
      <c r="H20" s="35"/>
      <c r="I20" s="35"/>
      <c r="J20" s="35"/>
      <c r="K20" s="35"/>
      <c r="L20" s="35"/>
      <c r="M20" s="35"/>
      <c r="N20" s="35"/>
    </row>
    <row r="21" spans="1:15" ht="15.75">
      <c r="A21" s="11" t="s">
        <v>60</v>
      </c>
      <c r="B21" s="110" t="s">
        <v>254</v>
      </c>
      <c r="C21" s="35"/>
      <c r="D21" s="35"/>
      <c r="E21" s="35"/>
      <c r="F21" s="35"/>
      <c r="G21" s="35"/>
      <c r="H21" s="35"/>
      <c r="I21" s="35"/>
      <c r="J21" s="35"/>
      <c r="K21" s="35"/>
      <c r="L21" s="35"/>
      <c r="M21" s="35"/>
      <c r="N21" s="35"/>
    </row>
    <row r="22" spans="1:15" ht="15.75">
      <c r="A22" s="11" t="s">
        <v>61</v>
      </c>
      <c r="B22" s="35" t="s">
        <v>252</v>
      </c>
      <c r="C22" s="35"/>
      <c r="D22" s="35"/>
      <c r="E22" s="35"/>
      <c r="F22" s="35"/>
      <c r="G22" s="35"/>
      <c r="H22" s="35"/>
      <c r="I22" s="35"/>
      <c r="J22" s="35"/>
      <c r="K22" s="35"/>
      <c r="L22" s="35"/>
      <c r="M22" s="35"/>
      <c r="N22" s="35"/>
    </row>
    <row r="23" spans="1:15" ht="15.75">
      <c r="A23" s="11" t="s">
        <v>62</v>
      </c>
      <c r="B23" s="35" t="s">
        <v>355</v>
      </c>
      <c r="C23" s="35"/>
      <c r="D23" s="35"/>
      <c r="E23" s="35"/>
      <c r="F23" s="35"/>
      <c r="G23" s="35"/>
      <c r="H23" s="35"/>
      <c r="I23" s="35"/>
      <c r="J23" s="35"/>
      <c r="K23" s="35"/>
      <c r="L23" s="35"/>
      <c r="M23" s="35"/>
      <c r="N23" s="35"/>
    </row>
    <row r="24" spans="1:15" ht="15.75">
      <c r="A24" s="11" t="s">
        <v>63</v>
      </c>
      <c r="B24" s="35" t="s">
        <v>242</v>
      </c>
      <c r="C24" s="35"/>
      <c r="D24" s="35"/>
      <c r="E24" s="35"/>
      <c r="F24" s="35"/>
      <c r="G24" s="35"/>
      <c r="H24" s="35"/>
      <c r="I24" s="35"/>
      <c r="J24" s="35"/>
      <c r="K24" s="35"/>
      <c r="L24" s="35"/>
      <c r="M24" s="35"/>
      <c r="N24" s="35"/>
    </row>
    <row r="25" spans="1:15" ht="15.75">
      <c r="A25" s="11" t="s">
        <v>64</v>
      </c>
      <c r="B25" s="35" t="s">
        <v>243</v>
      </c>
      <c r="C25" s="35"/>
      <c r="D25" s="35"/>
      <c r="E25" s="35"/>
      <c r="F25" s="35"/>
      <c r="G25" s="35"/>
      <c r="H25" s="35"/>
      <c r="I25" s="35"/>
      <c r="J25" s="35"/>
      <c r="K25" s="35"/>
      <c r="L25" s="35"/>
      <c r="M25" s="35"/>
      <c r="N25" s="35"/>
    </row>
    <row r="26" spans="1:15" ht="15.75">
      <c r="A26" s="11" t="s">
        <v>65</v>
      </c>
      <c r="B26" s="35" t="s">
        <v>244</v>
      </c>
      <c r="C26" s="35"/>
      <c r="D26" s="35"/>
      <c r="E26" s="35"/>
      <c r="F26" s="35"/>
      <c r="G26" s="35"/>
      <c r="H26" s="35"/>
      <c r="I26" s="35"/>
      <c r="J26" s="35"/>
      <c r="K26" s="35"/>
      <c r="L26" s="35"/>
      <c r="M26" s="35"/>
      <c r="N26" s="35"/>
    </row>
    <row r="27" spans="1:15" ht="15.75">
      <c r="A27" s="11" t="s">
        <v>66</v>
      </c>
      <c r="B27" s="35" t="s">
        <v>245</v>
      </c>
      <c r="C27" s="35"/>
      <c r="D27" s="35"/>
      <c r="E27" s="35"/>
      <c r="F27" s="35"/>
      <c r="G27" s="35"/>
      <c r="H27" s="35"/>
      <c r="I27" s="35"/>
      <c r="J27" s="35"/>
      <c r="K27" s="35"/>
      <c r="L27" s="35"/>
      <c r="M27" s="35"/>
      <c r="N27" s="35"/>
    </row>
    <row r="28" spans="1:15" ht="15.75">
      <c r="A28" s="11" t="s">
        <v>67</v>
      </c>
      <c r="B28" s="110" t="s">
        <v>255</v>
      </c>
      <c r="C28" s="35"/>
      <c r="D28" s="35"/>
      <c r="E28" s="35"/>
      <c r="F28" s="35"/>
      <c r="G28" s="35"/>
      <c r="H28" s="35"/>
      <c r="I28" s="35"/>
      <c r="J28" s="35"/>
      <c r="K28" s="35"/>
      <c r="L28" s="35"/>
      <c r="M28" s="35"/>
      <c r="N28" s="35"/>
    </row>
    <row r="29" spans="1:15" ht="15.75">
      <c r="A29" s="14"/>
      <c r="B29" s="35"/>
      <c r="C29" s="35"/>
      <c r="D29" s="35"/>
      <c r="E29" s="35"/>
      <c r="F29" s="35"/>
      <c r="G29" s="35"/>
      <c r="H29" s="35"/>
      <c r="I29" s="35"/>
      <c r="J29" s="35"/>
      <c r="K29" s="35"/>
      <c r="L29" s="35"/>
      <c r="M29" s="35"/>
      <c r="N29" s="35"/>
    </row>
    <row r="30" spans="1:15" ht="15.75">
      <c r="A30" s="14"/>
      <c r="B30" s="35"/>
      <c r="C30" s="35"/>
      <c r="D30" s="35"/>
      <c r="E30" s="35"/>
      <c r="F30" s="35"/>
      <c r="G30" s="35"/>
      <c r="H30" s="35"/>
      <c r="I30" s="35"/>
      <c r="J30" s="35"/>
      <c r="K30" s="35"/>
      <c r="L30" s="35"/>
      <c r="M30" s="35"/>
      <c r="N30" s="35"/>
    </row>
    <row r="31" spans="1:15" ht="15.75">
      <c r="A31" s="14"/>
      <c r="C31" s="35"/>
      <c r="D31" s="35"/>
      <c r="E31" s="35"/>
      <c r="F31" s="35"/>
      <c r="G31" s="35"/>
      <c r="H31" s="35"/>
      <c r="I31" s="35"/>
      <c r="J31" s="35"/>
      <c r="K31" s="35"/>
      <c r="L31" s="35"/>
      <c r="M31" s="35"/>
      <c r="N31" s="35"/>
      <c r="O31" s="35"/>
    </row>
    <row r="32" spans="1:15" ht="15.75">
      <c r="A32" s="14"/>
      <c r="B32" s="14"/>
      <c r="C32" s="35"/>
      <c r="D32" s="35"/>
      <c r="E32" s="35"/>
      <c r="F32" s="35"/>
      <c r="G32" s="35"/>
      <c r="H32" s="35"/>
      <c r="I32" s="35"/>
      <c r="J32" s="35"/>
      <c r="K32" s="35"/>
      <c r="L32" s="35"/>
      <c r="M32" s="35"/>
      <c r="N32" s="35"/>
      <c r="O32" s="35"/>
    </row>
    <row r="33" spans="1:15" ht="15.75">
      <c r="A33" s="35"/>
      <c r="B33" s="35"/>
      <c r="C33" s="35"/>
      <c r="D33" s="35"/>
      <c r="E33" s="35"/>
      <c r="F33" s="35"/>
      <c r="G33" s="35"/>
      <c r="H33" s="35"/>
      <c r="I33" s="35"/>
      <c r="J33" s="35"/>
      <c r="K33" s="35"/>
      <c r="L33" s="35"/>
      <c r="M33" s="35"/>
      <c r="N33" s="35"/>
      <c r="O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B30" sqref="B30"/>
    </sheetView>
  </sheetViews>
  <sheetFormatPr defaultColWidth="12.5703125" defaultRowHeight="15.75"/>
  <cols>
    <col min="1" max="1" width="63.28515625" style="35" customWidth="1"/>
    <col min="2" max="3" width="15.5703125" style="35" customWidth="1"/>
    <col min="4" max="4" width="36.140625" style="35" customWidth="1"/>
    <col min="5" max="5" width="12.5703125" style="35" customWidth="1"/>
    <col min="6" max="16384" width="12.5703125" style="35"/>
  </cols>
  <sheetData>
    <row r="1" spans="1:4" ht="18">
      <c r="A1" s="6" t="s">
        <v>0</v>
      </c>
    </row>
    <row r="3" spans="1:4" ht="18.75" thickBot="1">
      <c r="A3" s="8" t="s">
        <v>256</v>
      </c>
    </row>
    <row r="4" spans="1:4" ht="16.5" thickBot="1">
      <c r="A4" s="87" t="s">
        <v>201</v>
      </c>
      <c r="B4" s="88" t="s">
        <v>190</v>
      </c>
      <c r="C4" s="127" t="s">
        <v>191</v>
      </c>
      <c r="D4" s="89" t="s">
        <v>202</v>
      </c>
    </row>
    <row r="5" spans="1:4">
      <c r="A5" s="71" t="s">
        <v>257</v>
      </c>
      <c r="B5" s="90"/>
      <c r="C5" s="100"/>
      <c r="D5" s="86"/>
    </row>
    <row r="6" spans="1:4">
      <c r="A6" s="63" t="s">
        <v>230</v>
      </c>
      <c r="B6" s="75">
        <f>B5-B7</f>
        <v>0</v>
      </c>
      <c r="C6" s="91"/>
      <c r="D6" s="77"/>
    </row>
    <row r="7" spans="1:4" ht="16.5" thickBot="1">
      <c r="A7" s="73" t="s">
        <v>361</v>
      </c>
      <c r="B7" s="121">
        <f>B8+B9</f>
        <v>0</v>
      </c>
      <c r="C7" s="91"/>
      <c r="D7" s="129"/>
    </row>
    <row r="8" spans="1:4" ht="16.5" thickBot="1">
      <c r="A8" s="118" t="s">
        <v>359</v>
      </c>
      <c r="B8" s="123"/>
      <c r="C8" s="117"/>
      <c r="D8" s="68"/>
    </row>
    <row r="9" spans="1:4" ht="16.5" thickBot="1">
      <c r="A9" s="73" t="s">
        <v>334</v>
      </c>
      <c r="B9" s="124"/>
      <c r="C9" s="117"/>
      <c r="D9" s="69"/>
    </row>
    <row r="10" spans="1:4">
      <c r="A10" s="63" t="s">
        <v>230</v>
      </c>
      <c r="B10" s="125">
        <f>B9-B11-B12</f>
        <v>0</v>
      </c>
      <c r="C10" s="117"/>
      <c r="D10" s="69"/>
    </row>
    <row r="11" spans="1:4" ht="16.5" thickBot="1">
      <c r="A11" s="130" t="s">
        <v>269</v>
      </c>
      <c r="B11" s="126"/>
      <c r="C11" s="128"/>
      <c r="D11" s="70"/>
    </row>
    <row r="12" spans="1:4">
      <c r="A12" s="71" t="s">
        <v>263</v>
      </c>
      <c r="B12" s="122"/>
      <c r="C12" s="95"/>
      <c r="D12" s="72"/>
    </row>
    <row r="13" spans="1:4" ht="16.5" thickBot="1">
      <c r="A13" s="73" t="s">
        <v>230</v>
      </c>
      <c r="B13" s="61">
        <f>B12-B14</f>
        <v>0</v>
      </c>
      <c r="C13" s="67">
        <f>C14</f>
        <v>0</v>
      </c>
      <c r="D13" s="70"/>
    </row>
    <row r="14" spans="1:4">
      <c r="A14" s="62" t="s">
        <v>264</v>
      </c>
      <c r="B14" s="96">
        <f>SUM(B15:B19)</f>
        <v>0</v>
      </c>
      <c r="C14" s="97">
        <f>C15+C16+C17+C18+C19</f>
        <v>0</v>
      </c>
      <c r="D14" s="68"/>
    </row>
    <row r="15" spans="1:4">
      <c r="A15" s="63" t="s">
        <v>226</v>
      </c>
      <c r="B15" s="60">
        <f>B20</f>
        <v>0</v>
      </c>
      <c r="C15" s="66">
        <f>C20</f>
        <v>0</v>
      </c>
      <c r="D15" s="69"/>
    </row>
    <row r="16" spans="1:4">
      <c r="A16" s="63" t="s">
        <v>295</v>
      </c>
      <c r="B16" s="38"/>
      <c r="C16" s="80"/>
      <c r="D16" s="69"/>
    </row>
    <row r="17" spans="1:4">
      <c r="A17" s="63" t="s">
        <v>296</v>
      </c>
      <c r="B17" s="38"/>
      <c r="C17" s="80"/>
      <c r="D17" s="69"/>
    </row>
    <row r="18" spans="1:4">
      <c r="A18" s="63" t="s">
        <v>297</v>
      </c>
      <c r="B18" s="38"/>
      <c r="C18" s="80"/>
      <c r="D18" s="69"/>
    </row>
    <row r="19" spans="1:4" ht="16.5" thickBot="1">
      <c r="A19" s="73" t="s">
        <v>298</v>
      </c>
      <c r="B19" s="39"/>
      <c r="C19" s="81"/>
      <c r="D19" s="70"/>
    </row>
    <row r="20" spans="1:4">
      <c r="A20" s="71" t="s">
        <v>258</v>
      </c>
      <c r="B20" s="98">
        <f>B21+B22+B23</f>
        <v>0</v>
      </c>
      <c r="C20" s="99">
        <f>C21+C22+C23</f>
        <v>0</v>
      </c>
      <c r="D20" s="72"/>
    </row>
    <row r="21" spans="1:4">
      <c r="A21" s="64" t="s">
        <v>227</v>
      </c>
      <c r="B21" s="82"/>
      <c r="C21" s="83"/>
      <c r="D21" s="69"/>
    </row>
    <row r="22" spans="1:4">
      <c r="A22" s="64" t="s">
        <v>228</v>
      </c>
      <c r="B22" s="82"/>
      <c r="C22" s="83"/>
      <c r="D22" s="69"/>
    </row>
    <row r="23" spans="1:4" ht="16.5" thickBot="1">
      <c r="A23" s="65" t="s">
        <v>229</v>
      </c>
      <c r="B23" s="84"/>
      <c r="C23" s="85"/>
      <c r="D23" s="70"/>
    </row>
    <row r="24" spans="1:4">
      <c r="B24" s="37"/>
      <c r="C24" s="37"/>
    </row>
    <row r="25" spans="1:4">
      <c r="A25" s="36" t="s">
        <v>210</v>
      </c>
    </row>
    <row r="26" spans="1:4">
      <c r="A26" s="37" t="s">
        <v>231</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G7" sqref="G7"/>
    </sheetView>
  </sheetViews>
  <sheetFormatPr defaultRowHeight="12.75"/>
  <cols>
    <col min="1" max="1" width="30.7109375" customWidth="1"/>
    <col min="2" max="3" width="15.7109375" customWidth="1"/>
    <col min="4" max="4" width="21.5703125" customWidth="1"/>
  </cols>
  <sheetData>
    <row r="1" spans="1:5" s="2" customFormat="1" ht="18">
      <c r="A1" s="6" t="s">
        <v>0</v>
      </c>
    </row>
    <row r="2" spans="1:5" s="2" customFormat="1" ht="18">
      <c r="A2" s="7"/>
      <c r="B2" s="4"/>
      <c r="C2" s="4"/>
      <c r="D2" s="4"/>
      <c r="E2" s="4"/>
    </row>
    <row r="3" spans="1:5" s="2" customFormat="1" ht="18">
      <c r="A3" s="8" t="s">
        <v>322</v>
      </c>
    </row>
    <row r="4" spans="1:5" s="2" customFormat="1" ht="18.75" thickBot="1">
      <c r="A4" s="8"/>
    </row>
    <row r="5" spans="1:5" s="32" customFormat="1" ht="26.25" thickBot="1">
      <c r="B5" s="143" t="s">
        <v>316</v>
      </c>
      <c r="C5" s="143" t="s">
        <v>317</v>
      </c>
      <c r="D5" s="144" t="s">
        <v>323</v>
      </c>
      <c r="E5" s="145"/>
    </row>
    <row r="6" spans="1:5" s="146" customFormat="1">
      <c r="B6" s="147"/>
      <c r="C6" s="147"/>
      <c r="D6" s="148"/>
    </row>
    <row r="7" spans="1:5" s="150" customFormat="1" ht="51">
      <c r="A7" s="3" t="s">
        <v>328</v>
      </c>
      <c r="B7" s="149"/>
      <c r="C7" s="149"/>
      <c r="D7" s="149"/>
    </row>
    <row r="8" spans="1:5" s="150" customFormat="1">
      <c r="A8" s="3"/>
      <c r="B8" s="149"/>
      <c r="C8" s="149"/>
      <c r="D8" s="149"/>
    </row>
    <row r="9" spans="1:5" s="150" customFormat="1" ht="51">
      <c r="A9" s="3" t="s">
        <v>329</v>
      </c>
      <c r="B9" s="149"/>
      <c r="C9" s="149"/>
      <c r="D9" s="149"/>
    </row>
    <row r="10" spans="1:5" s="150" customFormat="1">
      <c r="A10" s="3"/>
      <c r="B10" s="149"/>
      <c r="C10" s="149"/>
      <c r="D10" s="149"/>
    </row>
    <row r="11" spans="1:5" s="150" customFormat="1" ht="25.5">
      <c r="A11" s="3" t="s">
        <v>330</v>
      </c>
      <c r="B11" s="149"/>
      <c r="C11" s="149"/>
      <c r="D11" s="149"/>
    </row>
    <row r="12" spans="1:5" ht="13.5" thickBot="1">
      <c r="A12" s="151"/>
      <c r="B12" s="152"/>
      <c r="C12" s="152"/>
      <c r="D12" s="152"/>
    </row>
    <row r="14" spans="1:5">
      <c r="A14" t="s">
        <v>318</v>
      </c>
    </row>
    <row r="15" spans="1:5">
      <c r="A15" t="s">
        <v>319</v>
      </c>
    </row>
    <row r="16" spans="1:5">
      <c r="A16" t="s">
        <v>320</v>
      </c>
    </row>
    <row r="17" spans="1:1">
      <c r="A17" t="s">
        <v>321</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33" sqref="D33"/>
    </sheetView>
  </sheetViews>
  <sheetFormatPr defaultColWidth="9.140625" defaultRowHeight="15"/>
  <cols>
    <col min="1" max="1" width="49.7109375" style="157" customWidth="1"/>
    <col min="2" max="5" width="18.28515625" style="157" customWidth="1"/>
    <col min="6" max="16384" width="9.140625" style="157"/>
  </cols>
  <sheetData>
    <row r="1" spans="1:7" ht="18">
      <c r="A1" s="55" t="s">
        <v>0</v>
      </c>
    </row>
    <row r="3" spans="1:7" ht="18">
      <c r="A3" s="158" t="s">
        <v>382</v>
      </c>
    </row>
    <row r="4" spans="1:7" ht="15.75" thickBot="1"/>
    <row r="5" spans="1:7" ht="15.75" thickBot="1">
      <c r="A5" s="159"/>
      <c r="B5" s="160" t="s">
        <v>383</v>
      </c>
      <c r="C5" s="161"/>
      <c r="D5" s="160" t="s">
        <v>384</v>
      </c>
      <c r="E5" s="161"/>
    </row>
    <row r="6" spans="1:7">
      <c r="A6" s="162"/>
      <c r="B6" s="163" t="s">
        <v>385</v>
      </c>
      <c r="C6" s="164" t="s">
        <v>386</v>
      </c>
      <c r="D6" s="163" t="s">
        <v>385</v>
      </c>
      <c r="E6" s="164" t="s">
        <v>386</v>
      </c>
    </row>
    <row r="7" spans="1:7" ht="15.75" thickBot="1">
      <c r="A7" s="165"/>
      <c r="B7" s="166"/>
      <c r="C7" s="167"/>
      <c r="D7" s="166"/>
      <c r="E7" s="168"/>
    </row>
    <row r="8" spans="1:7">
      <c r="A8" s="169" t="s">
        <v>387</v>
      </c>
      <c r="B8" s="170"/>
      <c r="C8" s="171"/>
      <c r="D8" s="170"/>
      <c r="E8" s="172"/>
      <c r="F8" s="173"/>
      <c r="G8" s="173"/>
    </row>
    <row r="9" spans="1:7">
      <c r="A9" s="174" t="s">
        <v>388</v>
      </c>
      <c r="B9" s="175"/>
      <c r="C9" s="176"/>
      <c r="D9" s="175"/>
      <c r="E9" s="177"/>
      <c r="F9" s="173"/>
      <c r="G9" s="173"/>
    </row>
    <row r="10" spans="1:7">
      <c r="A10" s="174" t="s">
        <v>389</v>
      </c>
      <c r="B10" s="175"/>
      <c r="C10" s="176"/>
      <c r="D10" s="175"/>
      <c r="E10" s="177"/>
      <c r="F10" s="173"/>
      <c r="G10" s="173"/>
    </row>
    <row r="11" spans="1:7">
      <c r="A11" s="178" t="s">
        <v>390</v>
      </c>
      <c r="B11" s="179"/>
      <c r="C11" s="180"/>
      <c r="D11" s="179"/>
      <c r="E11" s="181"/>
      <c r="F11" s="173"/>
      <c r="G11" s="173"/>
    </row>
    <row r="12" spans="1:7" ht="38.25">
      <c r="A12" s="182" t="s">
        <v>391</v>
      </c>
      <c r="B12" s="170"/>
      <c r="C12" s="171"/>
      <c r="D12" s="170"/>
      <c r="E12" s="172"/>
      <c r="F12" s="173"/>
      <c r="G12" s="173"/>
    </row>
    <row r="13" spans="1:7">
      <c r="A13" s="174" t="s">
        <v>388</v>
      </c>
      <c r="B13" s="175"/>
      <c r="C13" s="176"/>
      <c r="D13" s="175"/>
      <c r="E13" s="177"/>
      <c r="F13" s="173"/>
      <c r="G13" s="173"/>
    </row>
    <row r="14" spans="1:7">
      <c r="A14" s="174" t="s">
        <v>389</v>
      </c>
      <c r="B14" s="175"/>
      <c r="C14" s="176"/>
      <c r="D14" s="175"/>
      <c r="E14" s="177"/>
      <c r="F14" s="173"/>
      <c r="G14" s="173"/>
    </row>
    <row r="15" spans="1:7">
      <c r="A15" s="178" t="s">
        <v>390</v>
      </c>
      <c r="B15" s="179"/>
      <c r="C15" s="180"/>
      <c r="D15" s="179"/>
      <c r="E15" s="181"/>
      <c r="F15" s="173"/>
      <c r="G15" s="173"/>
    </row>
    <row r="16" spans="1:7">
      <c r="A16" s="174" t="s">
        <v>392</v>
      </c>
      <c r="B16" s="170"/>
      <c r="C16" s="171"/>
      <c r="D16" s="170"/>
      <c r="E16" s="172"/>
      <c r="F16" s="173"/>
      <c r="G16" s="173"/>
    </row>
    <row r="17" spans="1:7">
      <c r="A17" s="174" t="s">
        <v>388</v>
      </c>
      <c r="B17" s="175"/>
      <c r="C17" s="176"/>
      <c r="D17" s="183"/>
      <c r="E17" s="184"/>
      <c r="F17" s="173"/>
      <c r="G17" s="173"/>
    </row>
    <row r="18" spans="1:7">
      <c r="A18" s="174" t="s">
        <v>389</v>
      </c>
      <c r="B18" s="175"/>
      <c r="C18" s="176"/>
      <c r="D18" s="183"/>
      <c r="E18" s="184"/>
      <c r="F18" s="173"/>
      <c r="G18" s="173"/>
    </row>
    <row r="19" spans="1:7" ht="15.75" thickBot="1">
      <c r="A19" s="185" t="s">
        <v>390</v>
      </c>
      <c r="B19" s="186"/>
      <c r="C19" s="187"/>
      <c r="D19" s="188"/>
      <c r="E19" s="189"/>
      <c r="F19" s="173"/>
      <c r="G19" s="173"/>
    </row>
  </sheetData>
  <mergeCells count="2">
    <mergeCell ref="B5:C5"/>
    <mergeCell ref="D5:E5"/>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topLeftCell="A13" workbookViewId="0">
      <selection activeCell="D29" sqref="D29"/>
    </sheetView>
  </sheetViews>
  <sheetFormatPr defaultColWidth="9.140625" defaultRowHeight="15"/>
  <cols>
    <col min="1" max="1" width="50.140625" style="157" customWidth="1"/>
    <col min="2" max="4" width="34.28515625" style="157" customWidth="1"/>
    <col min="5" max="16384" width="9.140625" style="157"/>
  </cols>
  <sheetData>
    <row r="1" spans="1:4" ht="18">
      <c r="A1" s="190" t="s">
        <v>0</v>
      </c>
    </row>
    <row r="3" spans="1:4" ht="18">
      <c r="A3" s="158" t="s">
        <v>393</v>
      </c>
    </row>
    <row r="5" spans="1:4">
      <c r="A5" s="191"/>
      <c r="B5" s="192" t="s">
        <v>394</v>
      </c>
      <c r="C5" s="192" t="s">
        <v>395</v>
      </c>
      <c r="D5" s="192" t="s">
        <v>396</v>
      </c>
    </row>
    <row r="6" spans="1:4">
      <c r="A6" s="193" t="s">
        <v>397</v>
      </c>
      <c r="B6" s="194" t="s">
        <v>398</v>
      </c>
      <c r="C6" s="194"/>
      <c r="D6" s="194"/>
    </row>
    <row r="7" spans="1:4" ht="24.95" customHeight="1">
      <c r="A7" s="195" t="s">
        <v>399</v>
      </c>
      <c r="B7" s="196"/>
      <c r="C7" s="196"/>
      <c r="D7" s="196"/>
    </row>
    <row r="8" spans="1:4" ht="24.95" customHeight="1">
      <c r="A8" s="195" t="s">
        <v>400</v>
      </c>
      <c r="B8" s="197"/>
      <c r="C8" s="197"/>
      <c r="D8" s="197"/>
    </row>
    <row r="9" spans="1:4" ht="24.95" customHeight="1">
      <c r="A9" s="195" t="s">
        <v>401</v>
      </c>
      <c r="B9" s="198">
        <f>B7*B8</f>
        <v>0</v>
      </c>
      <c r="C9" s="198">
        <f>C7*C8</f>
        <v>0</v>
      </c>
      <c r="D9" s="198">
        <f>D7*D8</f>
        <v>0</v>
      </c>
    </row>
    <row r="10" spans="1:4" ht="24.95" customHeight="1">
      <c r="A10" s="195" t="s">
        <v>402</v>
      </c>
      <c r="B10" s="197"/>
      <c r="C10" s="197"/>
      <c r="D10" s="197"/>
    </row>
    <row r="11" spans="1:4" ht="24.95" customHeight="1">
      <c r="A11" s="195" t="s">
        <v>403</v>
      </c>
      <c r="B11" s="198">
        <f>B7*B10</f>
        <v>0</v>
      </c>
      <c r="C11" s="198">
        <f>C7*C10</f>
        <v>0</v>
      </c>
      <c r="D11" s="198">
        <f>D7*D10</f>
        <v>0</v>
      </c>
    </row>
    <row r="12" spans="1:4" ht="24.95" customHeight="1">
      <c r="A12" s="195" t="s">
        <v>404</v>
      </c>
      <c r="B12" s="198">
        <f>B9-B11</f>
        <v>0</v>
      </c>
      <c r="C12" s="198">
        <f>C9-C11</f>
        <v>0</v>
      </c>
      <c r="D12" s="198">
        <f>D9-D11</f>
        <v>0</v>
      </c>
    </row>
    <row r="18" spans="1:3" ht="18">
      <c r="A18" s="199" t="s">
        <v>405</v>
      </c>
    </row>
    <row r="20" spans="1:3" ht="68.25" customHeight="1">
      <c r="A20" s="200" t="s">
        <v>406</v>
      </c>
      <c r="B20" s="200" t="s">
        <v>407</v>
      </c>
      <c r="C20" s="200" t="s">
        <v>408</v>
      </c>
    </row>
    <row r="21" spans="1:3" ht="25.5">
      <c r="A21" s="201" t="s">
        <v>409</v>
      </c>
      <c r="B21" s="202"/>
      <c r="C21" s="202"/>
    </row>
    <row r="22" spans="1:3">
      <c r="A22" s="203" t="s">
        <v>410</v>
      </c>
      <c r="B22" s="202"/>
      <c r="C22" s="202"/>
    </row>
    <row r="23" spans="1:3" ht="25.5">
      <c r="A23" s="201" t="s">
        <v>411</v>
      </c>
      <c r="B23" s="202"/>
      <c r="C23" s="202"/>
    </row>
    <row r="24" spans="1:3">
      <c r="A24" s="201" t="s">
        <v>412</v>
      </c>
      <c r="B24" s="202"/>
      <c r="C24" s="202"/>
    </row>
    <row r="25" spans="1:3">
      <c r="A25" s="201" t="s">
        <v>413</v>
      </c>
      <c r="B25" s="202"/>
      <c r="C25" s="202"/>
    </row>
    <row r="26" spans="1:3" ht="25.5">
      <c r="A26" s="201" t="s">
        <v>414</v>
      </c>
      <c r="B26" s="202"/>
      <c r="C26" s="202"/>
    </row>
    <row r="27" spans="1:3" ht="25.5">
      <c r="A27" s="201" t="s">
        <v>415</v>
      </c>
      <c r="B27" s="202"/>
      <c r="C27" s="202"/>
    </row>
    <row r="28" spans="1:3" ht="25.5">
      <c r="A28" s="201" t="s">
        <v>416</v>
      </c>
      <c r="B28" s="202"/>
      <c r="C28" s="202"/>
    </row>
    <row r="29" spans="1:3" ht="89.25">
      <c r="A29" s="201" t="s">
        <v>417</v>
      </c>
      <c r="B29" s="204"/>
      <c r="C29" s="202"/>
    </row>
    <row r="30" spans="1:3">
      <c r="A30" s="201" t="s">
        <v>418</v>
      </c>
      <c r="B30" s="205"/>
      <c r="C30" s="202"/>
    </row>
    <row r="31" spans="1:3" ht="25.5">
      <c r="A31" s="201" t="s">
        <v>419</v>
      </c>
      <c r="B31" s="206"/>
      <c r="C31" s="202"/>
    </row>
    <row r="32" spans="1:3" ht="25.5">
      <c r="A32" s="201" t="s">
        <v>420</v>
      </c>
      <c r="B32" s="206"/>
      <c r="C32" s="202"/>
    </row>
    <row r="33" spans="1:3">
      <c r="A33" s="201" t="s">
        <v>421</v>
      </c>
      <c r="B33" s="206"/>
      <c r="C33" s="202"/>
    </row>
    <row r="34" spans="1:3" ht="25.5">
      <c r="A34" s="201" t="s">
        <v>422</v>
      </c>
      <c r="B34" s="207"/>
      <c r="C34" s="202"/>
    </row>
    <row r="35" spans="1:3">
      <c r="A35" s="201" t="s">
        <v>423</v>
      </c>
      <c r="B35" s="208"/>
      <c r="C35" s="202"/>
    </row>
    <row r="36" spans="1:3">
      <c r="A36" s="201" t="s">
        <v>424</v>
      </c>
      <c r="B36" s="208"/>
      <c r="C36" s="202"/>
    </row>
    <row r="37" spans="1:3" ht="25.5">
      <c r="A37" s="201" t="s">
        <v>425</v>
      </c>
      <c r="B37" s="208"/>
      <c r="C37" s="202"/>
    </row>
    <row r="38" spans="1:3" ht="38.25">
      <c r="A38" s="209" t="s">
        <v>426</v>
      </c>
      <c r="B38" s="202"/>
      <c r="C38" s="202"/>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A3" sqref="A3"/>
    </sheetView>
  </sheetViews>
  <sheetFormatPr defaultColWidth="9.140625" defaultRowHeight="14.25"/>
  <cols>
    <col min="1" max="1" width="15.7109375" style="210" customWidth="1"/>
    <col min="2" max="3" width="29.85546875" style="210" customWidth="1"/>
    <col min="4" max="4" width="15.7109375" style="210" customWidth="1"/>
    <col min="5" max="5" width="30" style="210" customWidth="1"/>
    <col min="6" max="7" width="15.7109375" style="210" customWidth="1"/>
    <col min="8" max="16384" width="9.140625" style="210"/>
  </cols>
  <sheetData>
    <row r="1" spans="1:7" ht="18">
      <c r="A1" s="190" t="s">
        <v>0</v>
      </c>
    </row>
    <row r="3" spans="1:7" ht="18">
      <c r="A3" s="211" t="s">
        <v>468</v>
      </c>
    </row>
    <row r="5" spans="1:7" ht="38.25">
      <c r="A5" s="212" t="s">
        <v>427</v>
      </c>
      <c r="B5" s="212" t="s">
        <v>428</v>
      </c>
      <c r="C5" s="212" t="s">
        <v>429</v>
      </c>
      <c r="D5" s="212" t="s">
        <v>430</v>
      </c>
      <c r="E5" s="212" t="s">
        <v>431</v>
      </c>
      <c r="F5" s="212" t="s">
        <v>432</v>
      </c>
      <c r="G5" s="212" t="s">
        <v>433</v>
      </c>
    </row>
    <row r="6" spans="1:7">
      <c r="A6" s="213" t="s">
        <v>53</v>
      </c>
      <c r="B6" s="213" t="s">
        <v>54</v>
      </c>
      <c r="C6" s="213"/>
      <c r="D6" s="213" t="s">
        <v>52</v>
      </c>
      <c r="E6" s="213"/>
      <c r="F6" s="213" t="s">
        <v>55</v>
      </c>
      <c r="G6" s="213" t="s">
        <v>56</v>
      </c>
    </row>
    <row r="10" spans="1:7">
      <c r="A10" s="214" t="s">
        <v>237</v>
      </c>
    </row>
    <row r="11" spans="1:7">
      <c r="A11" s="214" t="s">
        <v>53</v>
      </c>
      <c r="B11" s="210" t="s">
        <v>434</v>
      </c>
    </row>
    <row r="12" spans="1:7">
      <c r="A12" s="214" t="s">
        <v>54</v>
      </c>
      <c r="B12" s="210" t="s">
        <v>435</v>
      </c>
    </row>
    <row r="13" spans="1:7">
      <c r="A13" s="214" t="s">
        <v>52</v>
      </c>
      <c r="B13" s="210" t="s">
        <v>436</v>
      </c>
    </row>
    <row r="14" spans="1:7">
      <c r="A14" s="214" t="s">
        <v>55</v>
      </c>
      <c r="B14" s="210" t="s">
        <v>437</v>
      </c>
    </row>
    <row r="15" spans="1:7">
      <c r="A15" s="214" t="s">
        <v>56</v>
      </c>
      <c r="B15" s="210" t="s">
        <v>438</v>
      </c>
    </row>
    <row r="16" spans="1:7">
      <c r="A16" s="214"/>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7"/>
  <sheetViews>
    <sheetView zoomScale="85" zoomScaleNormal="85" workbookViewId="0">
      <selection activeCell="D33" sqref="D33"/>
    </sheetView>
  </sheetViews>
  <sheetFormatPr defaultRowHeight="12.75"/>
  <cols>
    <col min="1" max="3" width="20.140625" customWidth="1"/>
    <col min="4" max="4" width="13.7109375" customWidth="1"/>
    <col min="5" max="5" width="24.5703125" customWidth="1"/>
    <col min="6" max="9" width="20.140625" customWidth="1"/>
    <col min="10" max="11" width="13.7109375" customWidth="1"/>
    <col min="12" max="12" width="16.5703125" customWidth="1"/>
    <col min="13" max="13" width="15.5703125" customWidth="1"/>
    <col min="14" max="14" width="17.85546875" customWidth="1"/>
    <col min="15" max="15" width="14.42578125" customWidth="1"/>
    <col min="16" max="16" width="18.85546875" customWidth="1"/>
    <col min="17" max="17" width="21.28515625" customWidth="1"/>
  </cols>
  <sheetData>
    <row r="2" spans="1:17" ht="18">
      <c r="A2" s="190" t="s">
        <v>0</v>
      </c>
      <c r="B2" s="210"/>
      <c r="C2" s="210"/>
      <c r="E2" s="210"/>
      <c r="F2" s="210"/>
      <c r="G2" s="210"/>
      <c r="H2" s="210"/>
      <c r="I2" s="210"/>
      <c r="L2" s="210"/>
    </row>
    <row r="3" spans="1:17" ht="14.25">
      <c r="A3" s="210"/>
      <c r="B3" s="210"/>
      <c r="C3" s="210"/>
      <c r="E3" s="210"/>
      <c r="F3" s="210"/>
      <c r="G3" s="210"/>
      <c r="H3" s="210"/>
      <c r="I3" s="210"/>
      <c r="L3" s="210"/>
    </row>
    <row r="4" spans="1:17" ht="18">
      <c r="A4" s="211" t="s">
        <v>439</v>
      </c>
      <c r="B4" s="210"/>
      <c r="C4" s="210"/>
      <c r="E4" s="210"/>
      <c r="F4" s="210"/>
      <c r="G4" s="210"/>
      <c r="H4" s="210"/>
      <c r="I4" s="210"/>
      <c r="L4" s="210"/>
    </row>
    <row r="5" spans="1:17" ht="14.25">
      <c r="A5" s="210"/>
      <c r="B5" s="210"/>
      <c r="C5" s="210"/>
      <c r="E5" s="210"/>
      <c r="F5" s="210"/>
      <c r="G5" s="210"/>
      <c r="H5" s="210"/>
      <c r="I5" s="210"/>
      <c r="L5" s="210"/>
    </row>
    <row r="6" spans="1:17" ht="51">
      <c r="A6" s="215" t="s">
        <v>440</v>
      </c>
      <c r="B6" s="215" t="s">
        <v>441</v>
      </c>
      <c r="C6" s="215" t="s">
        <v>442</v>
      </c>
      <c r="D6" s="216" t="s">
        <v>443</v>
      </c>
      <c r="E6" s="215" t="s">
        <v>444</v>
      </c>
      <c r="F6" s="215" t="s">
        <v>445</v>
      </c>
      <c r="G6" s="215" t="s">
        <v>446</v>
      </c>
      <c r="H6" s="215" t="s">
        <v>447</v>
      </c>
      <c r="I6" s="215" t="s">
        <v>448</v>
      </c>
      <c r="J6" s="216" t="s">
        <v>449</v>
      </c>
      <c r="K6" s="216" t="s">
        <v>450</v>
      </c>
      <c r="L6" s="215" t="s">
        <v>451</v>
      </c>
      <c r="M6" s="216" t="s">
        <v>452</v>
      </c>
      <c r="N6" s="216" t="s">
        <v>453</v>
      </c>
      <c r="O6" s="216" t="s">
        <v>454</v>
      </c>
      <c r="P6" s="216" t="s">
        <v>455</v>
      </c>
      <c r="Q6" s="216" t="s">
        <v>456</v>
      </c>
    </row>
    <row r="7" spans="1:17">
      <c r="A7" s="213"/>
      <c r="B7" s="213"/>
      <c r="C7" s="213"/>
      <c r="E7" s="213"/>
      <c r="F7" s="213"/>
      <c r="G7" s="213"/>
      <c r="H7" s="213"/>
      <c r="I7" s="213"/>
      <c r="L7" s="21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D33" sqref="D33"/>
    </sheetView>
  </sheetViews>
  <sheetFormatPr defaultColWidth="9.140625" defaultRowHeight="12.75"/>
  <cols>
    <col min="1" max="1" width="14" customWidth="1"/>
    <col min="2" max="2" width="24.5703125" customWidth="1"/>
    <col min="3" max="3" width="33.7109375" customWidth="1"/>
    <col min="4" max="4" width="16.85546875" customWidth="1"/>
    <col min="5" max="8" width="15.7109375" customWidth="1"/>
  </cols>
  <sheetData>
    <row r="1" spans="1:8" ht="18">
      <c r="A1" s="190" t="s">
        <v>0</v>
      </c>
    </row>
    <row r="3" spans="1:8" ht="18">
      <c r="A3" s="217" t="s">
        <v>457</v>
      </c>
    </row>
    <row r="5" spans="1:8" ht="38.25">
      <c r="A5" s="212" t="s">
        <v>427</v>
      </c>
      <c r="B5" s="212" t="s">
        <v>458</v>
      </c>
      <c r="C5" s="212" t="s">
        <v>459</v>
      </c>
      <c r="D5" s="212" t="s">
        <v>460</v>
      </c>
      <c r="E5" s="212" t="s">
        <v>431</v>
      </c>
      <c r="F5" s="212" t="s">
        <v>432</v>
      </c>
      <c r="G5" s="212" t="s">
        <v>461</v>
      </c>
      <c r="H5" s="212" t="s">
        <v>433</v>
      </c>
    </row>
    <row r="6" spans="1:8">
      <c r="A6" s="218" t="s">
        <v>53</v>
      </c>
      <c r="B6" s="218" t="s">
        <v>54</v>
      </c>
      <c r="C6" s="218"/>
      <c r="D6" s="218" t="s">
        <v>52</v>
      </c>
      <c r="E6" s="218"/>
      <c r="F6" s="218" t="s">
        <v>55</v>
      </c>
      <c r="G6" s="218" t="s">
        <v>56</v>
      </c>
      <c r="H6" s="218" t="s">
        <v>57</v>
      </c>
    </row>
    <row r="10" spans="1:8">
      <c r="A10" s="219" t="s">
        <v>237</v>
      </c>
    </row>
    <row r="11" spans="1:8" ht="14.25">
      <c r="A11" s="219" t="s">
        <v>53</v>
      </c>
      <c r="B11" s="220" t="s">
        <v>462</v>
      </c>
    </row>
    <row r="12" spans="1:8" ht="14.25">
      <c r="A12" s="219" t="s">
        <v>54</v>
      </c>
      <c r="B12" s="220" t="s">
        <v>463</v>
      </c>
    </row>
    <row r="13" spans="1:8" ht="14.25">
      <c r="A13" s="219" t="s">
        <v>52</v>
      </c>
      <c r="B13" s="220" t="s">
        <v>464</v>
      </c>
    </row>
    <row r="14" spans="1:8" ht="14.25">
      <c r="A14" s="219" t="s">
        <v>55</v>
      </c>
      <c r="B14" s="220" t="s">
        <v>465</v>
      </c>
    </row>
    <row r="15" spans="1:8" ht="14.25">
      <c r="A15" s="219" t="s">
        <v>56</v>
      </c>
      <c r="B15" s="220" t="s">
        <v>466</v>
      </c>
    </row>
    <row r="16" spans="1:8" ht="14.25">
      <c r="A16" s="219" t="s">
        <v>57</v>
      </c>
      <c r="B16" s="220" t="s">
        <v>467</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heetViews>
  <sheetFormatPr defaultColWidth="12.5703125" defaultRowHeight="15.75"/>
  <cols>
    <col min="1" max="1" width="58.7109375" style="35" customWidth="1"/>
    <col min="2" max="3" width="15.5703125" style="35" customWidth="1"/>
    <col min="4" max="4" width="36.140625" style="35" customWidth="1"/>
    <col min="5" max="5" width="12.5703125" style="35" customWidth="1"/>
    <col min="6" max="16384" width="12.5703125" style="35"/>
  </cols>
  <sheetData>
    <row r="1" spans="1:4" ht="18">
      <c r="A1" s="6" t="s">
        <v>0</v>
      </c>
    </row>
    <row r="3" spans="1:4" ht="18.75" thickBot="1">
      <c r="A3" s="8" t="s">
        <v>207</v>
      </c>
    </row>
    <row r="4" spans="1:4" ht="16.5" thickBot="1">
      <c r="A4" s="87" t="s">
        <v>201</v>
      </c>
      <c r="B4" s="88" t="s">
        <v>190</v>
      </c>
      <c r="C4" s="88" t="s">
        <v>191</v>
      </c>
      <c r="D4" s="89" t="s">
        <v>202</v>
      </c>
    </row>
    <row r="5" spans="1:4">
      <c r="A5" s="71" t="s">
        <v>208</v>
      </c>
      <c r="B5" s="90"/>
      <c r="C5" s="100"/>
      <c r="D5" s="86"/>
    </row>
    <row r="6" spans="1:4">
      <c r="A6" s="63" t="s">
        <v>230</v>
      </c>
      <c r="B6" s="75">
        <f>B5-B7</f>
        <v>0</v>
      </c>
      <c r="C6" s="91"/>
      <c r="D6" s="77"/>
    </row>
    <row r="7" spans="1:4" ht="16.5" thickBot="1">
      <c r="A7" s="73" t="s">
        <v>358</v>
      </c>
      <c r="B7" s="76">
        <f>B8+B9</f>
        <v>0</v>
      </c>
      <c r="C7" s="91"/>
      <c r="D7" s="78"/>
    </row>
    <row r="8" spans="1:4" ht="16.5" thickBot="1">
      <c r="A8" s="74" t="s">
        <v>359</v>
      </c>
      <c r="B8" s="92"/>
      <c r="C8" s="93"/>
      <c r="D8" s="79"/>
    </row>
    <row r="9" spans="1:4">
      <c r="A9" s="62" t="s">
        <v>360</v>
      </c>
      <c r="B9" s="94"/>
      <c r="C9" s="95"/>
      <c r="D9" s="68"/>
    </row>
    <row r="10" spans="1:4" ht="16.5" thickBot="1">
      <c r="A10" s="73" t="s">
        <v>230</v>
      </c>
      <c r="B10" s="61">
        <f>B9-B11</f>
        <v>0</v>
      </c>
      <c r="C10" s="67">
        <f>C11</f>
        <v>0</v>
      </c>
      <c r="D10" s="70"/>
    </row>
    <row r="11" spans="1:4">
      <c r="A11" s="62" t="s">
        <v>209</v>
      </c>
      <c r="B11" s="96">
        <f>SUM(B12:B16)</f>
        <v>0</v>
      </c>
      <c r="C11" s="97">
        <f>C12+C13+C14+C15+C16</f>
        <v>0</v>
      </c>
      <c r="D11" s="68"/>
    </row>
    <row r="12" spans="1:4">
      <c r="A12" s="63" t="s">
        <v>226</v>
      </c>
      <c r="B12" s="60">
        <f>B17</f>
        <v>0</v>
      </c>
      <c r="C12" s="66">
        <f>C17</f>
        <v>0</v>
      </c>
      <c r="D12" s="69"/>
    </row>
    <row r="13" spans="1:4">
      <c r="A13" s="63" t="s">
        <v>295</v>
      </c>
      <c r="B13" s="38"/>
      <c r="C13" s="80"/>
      <c r="D13" s="69"/>
    </row>
    <row r="14" spans="1:4">
      <c r="A14" s="63" t="s">
        <v>296</v>
      </c>
      <c r="B14" s="38"/>
      <c r="C14" s="80"/>
      <c r="D14" s="69"/>
    </row>
    <row r="15" spans="1:4">
      <c r="A15" s="63" t="s">
        <v>297</v>
      </c>
      <c r="B15" s="38"/>
      <c r="C15" s="80"/>
      <c r="D15" s="69"/>
    </row>
    <row r="16" spans="1:4" ht="16.5" thickBot="1">
      <c r="A16" s="73" t="s">
        <v>298</v>
      </c>
      <c r="B16" s="39"/>
      <c r="C16" s="81"/>
      <c r="D16" s="70"/>
    </row>
    <row r="17" spans="1:4">
      <c r="A17" s="71" t="s">
        <v>259</v>
      </c>
      <c r="B17" s="98">
        <f>B18+B19+B20</f>
        <v>0</v>
      </c>
      <c r="C17" s="99">
        <f>C18+C19+C20</f>
        <v>0</v>
      </c>
      <c r="D17" s="72"/>
    </row>
    <row r="18" spans="1:4">
      <c r="A18" s="64" t="s">
        <v>227</v>
      </c>
      <c r="B18" s="82"/>
      <c r="C18" s="83"/>
      <c r="D18" s="69"/>
    </row>
    <row r="19" spans="1:4">
      <c r="A19" s="64" t="s">
        <v>228</v>
      </c>
      <c r="B19" s="82"/>
      <c r="C19" s="83"/>
      <c r="D19" s="69"/>
    </row>
    <row r="20" spans="1:4" ht="16.5" thickBot="1">
      <c r="A20" s="65" t="s">
        <v>229</v>
      </c>
      <c r="B20" s="84"/>
      <c r="C20" s="85"/>
      <c r="D20" s="70"/>
    </row>
    <row r="21" spans="1:4">
      <c r="B21" s="37"/>
      <c r="C21" s="37"/>
    </row>
    <row r="22" spans="1:4">
      <c r="A22" s="36" t="s">
        <v>210</v>
      </c>
    </row>
    <row r="23" spans="1:4">
      <c r="A23" s="37" t="s">
        <v>231</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C37" sqref="C37"/>
    </sheetView>
  </sheetViews>
  <sheetFormatPr defaultColWidth="12.5703125" defaultRowHeight="15.75"/>
  <cols>
    <col min="1" max="1" width="53.140625" style="35" bestFit="1" customWidth="1"/>
    <col min="2" max="2" width="15.5703125" style="35" customWidth="1"/>
    <col min="3" max="3" width="36.140625" style="35" customWidth="1"/>
    <col min="4" max="4" width="12.5703125" style="35" customWidth="1"/>
    <col min="5" max="16384" width="12.5703125" style="35"/>
  </cols>
  <sheetData>
    <row r="1" spans="1:3" ht="18">
      <c r="A1" s="6" t="s">
        <v>0</v>
      </c>
    </row>
    <row r="3" spans="1:3" ht="18.75" thickBot="1">
      <c r="A3" s="8" t="s">
        <v>260</v>
      </c>
    </row>
    <row r="4" spans="1:3" ht="16.5" thickBot="1">
      <c r="A4" s="87" t="s">
        <v>201</v>
      </c>
      <c r="B4" s="88" t="s">
        <v>190</v>
      </c>
      <c r="C4" s="89" t="s">
        <v>202</v>
      </c>
    </row>
    <row r="5" spans="1:3">
      <c r="A5" s="119" t="s">
        <v>265</v>
      </c>
      <c r="B5" s="113">
        <f>SUMIF('G-4.1 SG&amp;A listing'!C:C,"Yes",'G-4.1 SG&amp;A listing'!E:E)</f>
        <v>0</v>
      </c>
      <c r="C5" s="112" t="s">
        <v>331</v>
      </c>
    </row>
    <row r="6" spans="1:3" ht="16.5" thickBot="1">
      <c r="A6" s="132" t="s">
        <v>230</v>
      </c>
      <c r="B6" s="131">
        <f>B5-B7</f>
        <v>0</v>
      </c>
      <c r="C6" s="129"/>
    </row>
    <row r="7" spans="1:3">
      <c r="A7" s="119" t="s">
        <v>266</v>
      </c>
      <c r="B7" s="113">
        <f>SUM(B8:B12)</f>
        <v>0</v>
      </c>
      <c r="C7" s="112"/>
    </row>
    <row r="8" spans="1:3">
      <c r="A8" s="133" t="s">
        <v>262</v>
      </c>
      <c r="B8" s="116"/>
      <c r="C8" s="77"/>
    </row>
    <row r="9" spans="1:3">
      <c r="A9" s="133" t="s">
        <v>261</v>
      </c>
      <c r="B9" s="116"/>
      <c r="C9" s="77"/>
    </row>
    <row r="10" spans="1:3">
      <c r="A10" s="134" t="s">
        <v>267</v>
      </c>
      <c r="B10" s="114"/>
      <c r="C10" s="77"/>
    </row>
    <row r="11" spans="1:3">
      <c r="A11" s="134" t="s">
        <v>294</v>
      </c>
      <c r="B11" s="114"/>
      <c r="C11" s="77"/>
    </row>
    <row r="12" spans="1:3" ht="16.5" thickBot="1">
      <c r="A12" s="120" t="s">
        <v>268</v>
      </c>
      <c r="B12" s="115"/>
      <c r="C12" s="78"/>
    </row>
    <row r="13" spans="1:3">
      <c r="B13" s="37"/>
    </row>
    <row r="14" spans="1:3">
      <c r="A14" s="36" t="s">
        <v>210</v>
      </c>
    </row>
    <row r="15" spans="1:3">
      <c r="A15" s="37" t="s">
        <v>231</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W50"/>
  <sheetViews>
    <sheetView showZeros="0" zoomScaleNormal="100" workbookViewId="0">
      <selection activeCell="A15" sqref="A15:XFD20"/>
    </sheetView>
  </sheetViews>
  <sheetFormatPr defaultRowHeight="12.75"/>
  <cols>
    <col min="1" max="1" width="20.7109375" style="10" customWidth="1"/>
    <col min="2" max="5" width="10.7109375" customWidth="1"/>
    <col min="6" max="8" width="12.5703125" customWidth="1"/>
    <col min="9" max="46" width="10.7109375" customWidth="1"/>
  </cols>
  <sheetData>
    <row r="1" spans="1:49" s="2" customFormat="1" ht="18">
      <c r="A1" s="6" t="s">
        <v>0</v>
      </c>
    </row>
    <row r="2" spans="1:49" s="2" customFormat="1" ht="18">
      <c r="A2" s="7"/>
      <c r="B2" s="4"/>
      <c r="C2" s="4"/>
      <c r="D2" s="4"/>
      <c r="E2" s="4"/>
      <c r="F2" s="4"/>
      <c r="G2" s="4"/>
      <c r="H2" s="4"/>
      <c r="I2" s="4"/>
      <c r="J2" s="4"/>
      <c r="K2" s="4"/>
      <c r="L2" s="4"/>
      <c r="M2" s="4"/>
      <c r="N2" s="4"/>
      <c r="O2" s="4"/>
      <c r="P2" s="4"/>
      <c r="Q2" s="4"/>
      <c r="R2" s="4"/>
    </row>
    <row r="3" spans="1:49" s="2" customFormat="1" ht="18">
      <c r="A3" s="8" t="s">
        <v>340</v>
      </c>
    </row>
    <row r="4" spans="1:49" s="2" customFormat="1" ht="18">
      <c r="A4" s="21"/>
      <c r="B4" s="22"/>
      <c r="C4" s="22"/>
      <c r="D4" s="22"/>
      <c r="E4" s="22"/>
      <c r="I4" s="22"/>
      <c r="J4" s="22"/>
      <c r="K4" s="22"/>
      <c r="L4" s="22"/>
      <c r="M4" s="22"/>
      <c r="N4" s="22"/>
      <c r="O4" s="22"/>
      <c r="P4" s="22"/>
      <c r="Q4" s="22"/>
      <c r="R4" s="22"/>
      <c r="S4" s="22"/>
      <c r="T4" s="22"/>
      <c r="U4" s="22"/>
      <c r="V4" s="22"/>
      <c r="W4" s="22"/>
      <c r="X4" s="22"/>
      <c r="Y4" s="22"/>
      <c r="Z4" s="22"/>
      <c r="AA4" s="22"/>
      <c r="AB4" s="22"/>
      <c r="AC4" s="22"/>
      <c r="AD4" s="22"/>
      <c r="AE4" s="22"/>
      <c r="AK4" s="22"/>
      <c r="AL4" s="22"/>
      <c r="AN4" s="22"/>
      <c r="AP4" s="22"/>
      <c r="AR4" s="22"/>
      <c r="AS4" s="22"/>
      <c r="AT4" s="22"/>
      <c r="AU4" s="22"/>
      <c r="AW4" s="22"/>
    </row>
    <row r="5" spans="1:49" s="23" customFormat="1" ht="76.5">
      <c r="A5" s="21" t="s">
        <v>85</v>
      </c>
      <c r="B5" s="22" t="s">
        <v>86</v>
      </c>
      <c r="C5" s="135" t="s">
        <v>362</v>
      </c>
      <c r="D5" s="135" t="s">
        <v>363</v>
      </c>
      <c r="E5" s="135" t="s">
        <v>364</v>
      </c>
      <c r="F5" s="135" t="s">
        <v>367</v>
      </c>
      <c r="G5" s="135" t="s">
        <v>366</v>
      </c>
      <c r="H5" s="135" t="s">
        <v>365</v>
      </c>
      <c r="I5" s="22" t="s">
        <v>270</v>
      </c>
      <c r="J5" s="22" t="s">
        <v>304</v>
      </c>
      <c r="K5" s="22" t="s">
        <v>87</v>
      </c>
      <c r="L5" s="135" t="s">
        <v>378</v>
      </c>
      <c r="M5" s="135" t="s">
        <v>375</v>
      </c>
      <c r="N5" s="135" t="s">
        <v>376</v>
      </c>
      <c r="O5" s="135" t="s">
        <v>380</v>
      </c>
      <c r="P5" s="135" t="s">
        <v>368</v>
      </c>
      <c r="Q5" s="135" t="s">
        <v>369</v>
      </c>
      <c r="R5" s="22" t="s">
        <v>88</v>
      </c>
      <c r="S5" s="22" t="s">
        <v>89</v>
      </c>
      <c r="T5" s="22" t="s">
        <v>90</v>
      </c>
      <c r="U5" s="22" t="s">
        <v>107</v>
      </c>
      <c r="V5" s="22" t="s">
        <v>91</v>
      </c>
      <c r="W5" s="22" t="s">
        <v>103</v>
      </c>
      <c r="X5" s="22" t="s">
        <v>116</v>
      </c>
      <c r="Y5" s="22" t="s">
        <v>348</v>
      </c>
      <c r="Z5" s="22" t="s">
        <v>93</v>
      </c>
      <c r="AA5" s="22" t="s">
        <v>146</v>
      </c>
      <c r="AB5" s="22" t="s">
        <v>79</v>
      </c>
      <c r="AC5" s="22" t="s">
        <v>80</v>
      </c>
      <c r="AD5" s="22" t="s">
        <v>94</v>
      </c>
      <c r="AE5" s="22" t="s">
        <v>96</v>
      </c>
      <c r="AF5" s="22" t="s">
        <v>114</v>
      </c>
      <c r="AG5" s="22" t="s">
        <v>82</v>
      </c>
      <c r="AH5" s="22" t="s">
        <v>121</v>
      </c>
      <c r="AI5" s="22" t="s">
        <v>83</v>
      </c>
      <c r="AJ5" s="22" t="s">
        <v>122</v>
      </c>
      <c r="AK5" s="22" t="s">
        <v>84</v>
      </c>
      <c r="AL5" s="22" t="s">
        <v>123</v>
      </c>
      <c r="AM5" s="22" t="s">
        <v>100</v>
      </c>
      <c r="AN5" s="22" t="s">
        <v>124</v>
      </c>
      <c r="AO5" s="22" t="s">
        <v>101</v>
      </c>
      <c r="AP5" s="22" t="s">
        <v>125</v>
      </c>
      <c r="AQ5" s="22" t="s">
        <v>126</v>
      </c>
      <c r="AR5" s="22" t="s">
        <v>127</v>
      </c>
      <c r="AS5" s="22" t="s">
        <v>315</v>
      </c>
      <c r="AT5" s="22" t="s">
        <v>314</v>
      </c>
    </row>
    <row r="6" spans="1:49" s="19" customFormat="1">
      <c r="A6" s="19" t="s">
        <v>53</v>
      </c>
      <c r="B6" s="19" t="s">
        <v>54</v>
      </c>
      <c r="C6" s="19" t="s">
        <v>272</v>
      </c>
      <c r="D6" s="19" t="s">
        <v>272</v>
      </c>
      <c r="E6" s="19" t="s">
        <v>272</v>
      </c>
      <c r="F6" s="19" t="s">
        <v>272</v>
      </c>
      <c r="G6" s="19" t="s">
        <v>272</v>
      </c>
      <c r="H6" s="19" t="s">
        <v>272</v>
      </c>
      <c r="I6" s="19" t="s">
        <v>271</v>
      </c>
      <c r="J6" s="19" t="s">
        <v>271</v>
      </c>
      <c r="K6" s="19" t="s">
        <v>55</v>
      </c>
      <c r="L6" s="19" t="s">
        <v>338</v>
      </c>
      <c r="M6" s="19" t="s">
        <v>370</v>
      </c>
      <c r="N6" s="19" t="s">
        <v>371</v>
      </c>
      <c r="O6" s="19" t="s">
        <v>372</v>
      </c>
      <c r="P6" s="19" t="s">
        <v>373</v>
      </c>
      <c r="Q6" s="19" t="s">
        <v>374</v>
      </c>
      <c r="T6" s="19" t="s">
        <v>56</v>
      </c>
      <c r="U6" s="19" t="s">
        <v>57</v>
      </c>
      <c r="V6" s="19" t="s">
        <v>58</v>
      </c>
      <c r="W6" s="19" t="s">
        <v>59</v>
      </c>
      <c r="X6" s="19" t="s">
        <v>60</v>
      </c>
      <c r="Y6" s="19" t="s">
        <v>61</v>
      </c>
      <c r="Z6" s="19" t="s">
        <v>62</v>
      </c>
      <c r="AA6" s="19" t="s">
        <v>110</v>
      </c>
      <c r="AB6" s="19" t="s">
        <v>63</v>
      </c>
      <c r="AC6" s="19" t="s">
        <v>64</v>
      </c>
      <c r="AD6" s="19" t="s">
        <v>65</v>
      </c>
      <c r="AE6" s="19" t="s">
        <v>66</v>
      </c>
      <c r="AF6" s="19" t="s">
        <v>112</v>
      </c>
      <c r="AG6" s="19" t="s">
        <v>67</v>
      </c>
      <c r="AH6" s="19" t="s">
        <v>117</v>
      </c>
      <c r="AI6" s="19" t="s">
        <v>68</v>
      </c>
      <c r="AJ6" s="19" t="s">
        <v>111</v>
      </c>
      <c r="AK6" s="19" t="s">
        <v>69</v>
      </c>
      <c r="AL6" s="19" t="s">
        <v>138</v>
      </c>
      <c r="AM6" s="19" t="s">
        <v>70</v>
      </c>
      <c r="AN6" s="19" t="s">
        <v>139</v>
      </c>
      <c r="AO6" s="19" t="s">
        <v>71</v>
      </c>
      <c r="AP6" s="19" t="s">
        <v>142</v>
      </c>
      <c r="AQ6" s="19" t="s">
        <v>72</v>
      </c>
      <c r="AR6" s="19" t="s">
        <v>152</v>
      </c>
      <c r="AS6" s="19" t="s">
        <v>73</v>
      </c>
      <c r="AT6" s="19" t="s">
        <v>143</v>
      </c>
    </row>
    <row r="7" spans="1:49">
      <c r="A7" s="9"/>
      <c r="I7" t="str">
        <f>CONCATENATE(C7,"-",D7,"-",E7,"-",F7,"-",G7,"-",H7)</f>
        <v>-----</v>
      </c>
      <c r="J7" t="str">
        <f>CONCATENATE(C7,"-",D7,"-",E7,"-",F7,"-",G7,"-",H7)</f>
        <v>-----</v>
      </c>
      <c r="S7" s="24"/>
      <c r="T7" s="24"/>
      <c r="U7" s="25">
        <f>VALUE(ROUNDUP(MONTH(T7)/12*4,0)*3&amp;"/"&amp;YEAR(T7))</f>
        <v>61</v>
      </c>
      <c r="X7" s="31"/>
      <c r="Y7" s="30"/>
      <c r="Z7" s="29"/>
      <c r="AA7" s="29" t="e">
        <f>Z7/Y7</f>
        <v>#DIV/0!</v>
      </c>
      <c r="AB7" s="29"/>
      <c r="AC7" s="29"/>
      <c r="AD7" s="29"/>
      <c r="AE7" s="29">
        <f>Z7-AB7-AC7+AD7</f>
        <v>0</v>
      </c>
      <c r="AF7" s="29" t="e">
        <f>AE7/Y7</f>
        <v>#DIV/0!</v>
      </c>
      <c r="AG7" s="29"/>
      <c r="AH7" s="29" t="e">
        <f>AG7/Y7</f>
        <v>#DIV/0!</v>
      </c>
      <c r="AI7" s="29"/>
      <c r="AJ7" s="29" t="e">
        <f>AI7/Y7</f>
        <v>#DIV/0!</v>
      </c>
      <c r="AK7" s="29"/>
      <c r="AL7" s="29" t="e">
        <f>AK7/Y7</f>
        <v>#DIV/0!</v>
      </c>
      <c r="AM7" s="29"/>
      <c r="AN7" s="29" t="e">
        <f>AM7/Y7</f>
        <v>#DIV/0!</v>
      </c>
      <c r="AO7" s="29"/>
      <c r="AP7" s="29" t="e">
        <f>AO7/Y7</f>
        <v>#DIV/0!</v>
      </c>
      <c r="AQ7" s="29"/>
      <c r="AR7" s="29" t="e">
        <f>AQ7/Y7</f>
        <v>#DIV/0!</v>
      </c>
      <c r="AS7" s="29"/>
      <c r="AT7" s="29" t="e">
        <f>AS7/Y7</f>
        <v>#DIV/0!</v>
      </c>
    </row>
    <row r="8" spans="1:49">
      <c r="A8" s="9"/>
      <c r="F8" s="30"/>
      <c r="G8" s="30"/>
      <c r="H8" s="30"/>
      <c r="T8" s="24"/>
      <c r="U8" s="25"/>
    </row>
    <row r="9" spans="1:49">
      <c r="A9" s="11" t="s">
        <v>1</v>
      </c>
      <c r="B9" s="13" t="s">
        <v>44</v>
      </c>
      <c r="C9" s="13"/>
      <c r="D9" s="13"/>
      <c r="E9" s="13"/>
      <c r="I9" s="12"/>
      <c r="J9" s="12"/>
    </row>
    <row r="10" spans="1:49">
      <c r="A10" s="11"/>
      <c r="B10" s="13" t="s">
        <v>45</v>
      </c>
      <c r="C10" s="13"/>
      <c r="D10" s="13"/>
      <c r="E10" s="13"/>
      <c r="I10" s="12"/>
      <c r="J10" s="12"/>
    </row>
    <row r="11" spans="1:49">
      <c r="A11" s="11" t="s">
        <v>2</v>
      </c>
      <c r="B11" s="13" t="s">
        <v>176</v>
      </c>
      <c r="C11" s="13"/>
      <c r="D11" s="13"/>
      <c r="E11" s="13"/>
      <c r="I11" s="12"/>
      <c r="J11" s="12"/>
    </row>
    <row r="12" spans="1:49">
      <c r="A12" s="11" t="s">
        <v>272</v>
      </c>
      <c r="B12" s="13" t="s">
        <v>292</v>
      </c>
      <c r="C12" s="13"/>
      <c r="D12" s="13"/>
      <c r="E12" s="13"/>
      <c r="F12" s="15"/>
      <c r="G12" s="15"/>
      <c r="H12" s="15"/>
      <c r="I12" s="12"/>
      <c r="J12" s="12"/>
    </row>
    <row r="13" spans="1:49">
      <c r="A13" s="11" t="s">
        <v>271</v>
      </c>
      <c r="B13" s="13" t="s">
        <v>273</v>
      </c>
      <c r="C13" s="13"/>
      <c r="D13" s="13"/>
      <c r="E13" s="13"/>
      <c r="I13" s="12"/>
      <c r="J13" s="12"/>
    </row>
    <row r="14" spans="1:49">
      <c r="A14" s="11" t="s">
        <v>4</v>
      </c>
      <c r="B14" s="13" t="s">
        <v>28</v>
      </c>
      <c r="C14" s="13"/>
      <c r="D14" s="13"/>
      <c r="E14" s="13"/>
      <c r="I14" s="12"/>
      <c r="J14" s="12"/>
    </row>
    <row r="15" spans="1:49">
      <c r="A15" s="16" t="s">
        <v>338</v>
      </c>
      <c r="B15" s="153" t="s">
        <v>377</v>
      </c>
      <c r="C15" s="13"/>
      <c r="D15" s="13"/>
      <c r="E15" s="13"/>
      <c r="I15" s="12"/>
      <c r="J15" s="12"/>
    </row>
    <row r="16" spans="1:49">
      <c r="A16" s="16" t="s">
        <v>370</v>
      </c>
      <c r="B16" s="153" t="s">
        <v>381</v>
      </c>
      <c r="C16" s="13"/>
      <c r="D16" s="13"/>
      <c r="E16" s="13"/>
      <c r="I16" s="12"/>
      <c r="J16" s="12"/>
    </row>
    <row r="17" spans="1:10">
      <c r="A17" s="16" t="s">
        <v>371</v>
      </c>
      <c r="B17" s="153" t="s">
        <v>376</v>
      </c>
      <c r="C17" s="13"/>
      <c r="D17" s="13"/>
      <c r="E17" s="13"/>
      <c r="I17" s="12"/>
      <c r="J17" s="12"/>
    </row>
    <row r="18" spans="1:10">
      <c r="A18" s="16" t="s">
        <v>372</v>
      </c>
      <c r="B18" s="153" t="s">
        <v>380</v>
      </c>
      <c r="C18" s="13"/>
      <c r="D18" s="13"/>
      <c r="E18" s="13"/>
      <c r="I18" s="12"/>
      <c r="J18" s="12"/>
    </row>
    <row r="19" spans="1:10">
      <c r="A19" s="16" t="s">
        <v>373</v>
      </c>
      <c r="B19" s="153" t="s">
        <v>368</v>
      </c>
      <c r="C19" s="13"/>
      <c r="D19" s="13"/>
      <c r="E19" s="13"/>
      <c r="I19" s="12"/>
      <c r="J19" s="12"/>
    </row>
    <row r="20" spans="1:10">
      <c r="A20" s="16" t="s">
        <v>374</v>
      </c>
      <c r="B20" s="153" t="s">
        <v>379</v>
      </c>
      <c r="C20" s="13"/>
      <c r="D20" s="13"/>
      <c r="E20" s="13"/>
      <c r="I20" s="12"/>
      <c r="J20" s="12"/>
    </row>
    <row r="21" spans="1:10">
      <c r="A21" s="11" t="s">
        <v>5</v>
      </c>
      <c r="B21" s="13" t="s">
        <v>177</v>
      </c>
      <c r="C21" s="13"/>
      <c r="D21" s="13"/>
      <c r="E21" s="13"/>
      <c r="I21" s="12"/>
      <c r="J21" s="12"/>
    </row>
    <row r="22" spans="1:10">
      <c r="A22" s="11"/>
      <c r="B22" s="13" t="s">
        <v>293</v>
      </c>
      <c r="C22" s="13"/>
      <c r="D22" s="13"/>
      <c r="E22" s="13"/>
      <c r="I22" s="12"/>
      <c r="J22" s="12"/>
    </row>
    <row r="23" spans="1:10" s="18" customFormat="1">
      <c r="A23" s="16" t="s">
        <v>6</v>
      </c>
      <c r="B23" s="17" t="s">
        <v>147</v>
      </c>
      <c r="C23" s="17"/>
      <c r="D23" s="17"/>
      <c r="E23" s="17"/>
      <c r="F23"/>
      <c r="G23"/>
      <c r="H23"/>
      <c r="I23" s="20"/>
      <c r="J23" s="20"/>
    </row>
    <row r="24" spans="1:10" s="18" customFormat="1">
      <c r="A24" s="16" t="s">
        <v>7</v>
      </c>
      <c r="B24" s="17" t="s">
        <v>188</v>
      </c>
      <c r="C24" s="17"/>
      <c r="D24" s="17"/>
      <c r="E24" s="17"/>
      <c r="F24"/>
      <c r="G24"/>
      <c r="H24"/>
      <c r="I24" s="20"/>
      <c r="J24" s="20"/>
    </row>
    <row r="25" spans="1:10" s="18" customFormat="1">
      <c r="A25" s="16" t="s">
        <v>8</v>
      </c>
      <c r="B25" s="17" t="s">
        <v>46</v>
      </c>
      <c r="C25" s="17"/>
      <c r="D25" s="17"/>
      <c r="E25" s="17"/>
      <c r="F25"/>
      <c r="G25"/>
      <c r="H25"/>
    </row>
    <row r="26" spans="1:10" s="18" customFormat="1">
      <c r="A26" s="16" t="s">
        <v>9</v>
      </c>
      <c r="B26" s="17" t="s">
        <v>178</v>
      </c>
      <c r="C26" s="17"/>
      <c r="D26" s="17"/>
      <c r="E26" s="17"/>
      <c r="F26"/>
      <c r="G26"/>
      <c r="H26"/>
    </row>
    <row r="27" spans="1:10" s="18" customFormat="1">
      <c r="A27" s="16" t="s">
        <v>10</v>
      </c>
      <c r="B27" s="17" t="s">
        <v>349</v>
      </c>
      <c r="C27" s="17"/>
      <c r="D27" s="17"/>
      <c r="E27" s="17"/>
      <c r="F27"/>
      <c r="G27"/>
      <c r="H27"/>
    </row>
    <row r="28" spans="1:10" s="18" customFormat="1">
      <c r="A28" s="16" t="s">
        <v>11</v>
      </c>
      <c r="B28" s="17" t="s">
        <v>30</v>
      </c>
      <c r="C28" s="17"/>
      <c r="D28" s="17"/>
      <c r="E28" s="17"/>
      <c r="F28"/>
      <c r="G28"/>
      <c r="H28"/>
    </row>
    <row r="29" spans="1:10" s="18" customFormat="1">
      <c r="A29" s="16" t="s">
        <v>175</v>
      </c>
      <c r="B29" s="17" t="s">
        <v>180</v>
      </c>
      <c r="C29" s="17"/>
      <c r="D29" s="17"/>
      <c r="E29" s="17"/>
      <c r="F29"/>
      <c r="G29"/>
      <c r="H29"/>
    </row>
    <row r="30" spans="1:10" s="18" customFormat="1">
      <c r="A30" s="16" t="s">
        <v>12</v>
      </c>
      <c r="B30" s="17" t="s">
        <v>181</v>
      </c>
      <c r="C30" s="17"/>
      <c r="D30" s="17"/>
      <c r="E30" s="17"/>
      <c r="F30"/>
      <c r="G30"/>
      <c r="H30"/>
    </row>
    <row r="31" spans="1:10" s="18" customFormat="1">
      <c r="A31" s="16" t="s">
        <v>13</v>
      </c>
      <c r="B31" s="17" t="s">
        <v>282</v>
      </c>
      <c r="C31" s="17"/>
      <c r="D31" s="17"/>
      <c r="E31" s="17"/>
      <c r="F31"/>
      <c r="G31"/>
      <c r="H31"/>
    </row>
    <row r="32" spans="1:10" s="18" customFormat="1">
      <c r="A32" s="16" t="s">
        <v>14</v>
      </c>
      <c r="B32" s="17" t="s">
        <v>32</v>
      </c>
      <c r="C32" s="17"/>
      <c r="D32" s="17"/>
      <c r="E32" s="17"/>
      <c r="F32"/>
      <c r="G32"/>
      <c r="H32"/>
    </row>
    <row r="33" spans="1:8" s="18" customFormat="1">
      <c r="A33" s="16" t="s">
        <v>15</v>
      </c>
      <c r="B33" s="17" t="s">
        <v>37</v>
      </c>
      <c r="C33" s="17"/>
      <c r="D33" s="17"/>
      <c r="E33" s="17"/>
      <c r="F33"/>
      <c r="G33"/>
      <c r="H33"/>
    </row>
    <row r="34" spans="1:8" s="18" customFormat="1">
      <c r="A34" s="16" t="s">
        <v>174</v>
      </c>
      <c r="B34" s="17" t="s">
        <v>179</v>
      </c>
      <c r="C34" s="17"/>
      <c r="D34" s="17"/>
      <c r="E34" s="17"/>
      <c r="F34"/>
      <c r="G34"/>
      <c r="H34"/>
    </row>
    <row r="35" spans="1:8" s="18" customFormat="1">
      <c r="A35" s="16" t="s">
        <v>16</v>
      </c>
      <c r="B35" s="17" t="s">
        <v>33</v>
      </c>
      <c r="C35" s="17"/>
      <c r="D35" s="17"/>
      <c r="E35" s="17"/>
      <c r="F35"/>
      <c r="G35"/>
      <c r="H35"/>
    </row>
    <row r="36" spans="1:8" s="18" customFormat="1">
      <c r="A36" s="16" t="s">
        <v>118</v>
      </c>
      <c r="B36" s="17" t="s">
        <v>182</v>
      </c>
      <c r="C36" s="17"/>
      <c r="D36" s="17"/>
      <c r="E36" s="17"/>
      <c r="F36"/>
      <c r="G36"/>
      <c r="H36"/>
    </row>
    <row r="37" spans="1:8" s="18" customFormat="1">
      <c r="A37" s="16" t="s">
        <v>17</v>
      </c>
      <c r="B37" s="17" t="s">
        <v>47</v>
      </c>
      <c r="C37" s="17"/>
      <c r="D37" s="17"/>
      <c r="E37" s="17"/>
      <c r="F37"/>
      <c r="G37"/>
      <c r="H37"/>
    </row>
    <row r="38" spans="1:8" s="18" customFormat="1">
      <c r="A38" s="16" t="s">
        <v>154</v>
      </c>
      <c r="B38" s="17" t="s">
        <v>183</v>
      </c>
      <c r="C38" s="17"/>
      <c r="D38" s="17"/>
      <c r="E38" s="17"/>
      <c r="F38"/>
      <c r="G38"/>
      <c r="H38"/>
    </row>
    <row r="39" spans="1:8" s="18" customFormat="1">
      <c r="A39" s="16" t="s">
        <v>18</v>
      </c>
      <c r="B39" s="17" t="s">
        <v>48</v>
      </c>
      <c r="C39" s="17"/>
      <c r="D39" s="17"/>
      <c r="E39" s="17"/>
      <c r="F39"/>
      <c r="G39"/>
      <c r="H39"/>
    </row>
    <row r="40" spans="1:8" s="18" customFormat="1">
      <c r="A40" s="16" t="s">
        <v>155</v>
      </c>
      <c r="B40" s="17" t="s">
        <v>184</v>
      </c>
      <c r="C40" s="17"/>
      <c r="D40" s="17"/>
      <c r="E40" s="17"/>
      <c r="F40"/>
      <c r="G40"/>
      <c r="H40"/>
    </row>
    <row r="41" spans="1:8" s="18" customFormat="1">
      <c r="A41" s="16" t="s">
        <v>19</v>
      </c>
      <c r="B41" s="17" t="s">
        <v>40</v>
      </c>
      <c r="C41" s="17"/>
      <c r="D41" s="17"/>
      <c r="E41" s="17"/>
      <c r="F41"/>
      <c r="G41"/>
      <c r="H41"/>
    </row>
    <row r="42" spans="1:8" s="18" customFormat="1">
      <c r="A42" s="16" t="s">
        <v>156</v>
      </c>
      <c r="B42" s="17" t="s">
        <v>185</v>
      </c>
      <c r="C42" s="17"/>
      <c r="D42" s="17"/>
      <c r="E42" s="17"/>
      <c r="F42"/>
      <c r="G42"/>
      <c r="H42"/>
    </row>
    <row r="43" spans="1:8" s="18" customFormat="1">
      <c r="A43" s="16" t="s">
        <v>20</v>
      </c>
      <c r="B43" s="17" t="s">
        <v>41</v>
      </c>
      <c r="C43" s="17"/>
      <c r="D43" s="17"/>
      <c r="E43" s="17"/>
      <c r="F43"/>
      <c r="G43"/>
      <c r="H43"/>
    </row>
    <row r="44" spans="1:8" s="18" customFormat="1">
      <c r="A44" s="16" t="s">
        <v>144</v>
      </c>
      <c r="B44" s="17" t="s">
        <v>186</v>
      </c>
      <c r="C44" s="17"/>
      <c r="D44" s="17"/>
      <c r="E44" s="17"/>
      <c r="F44"/>
      <c r="G44"/>
      <c r="H44"/>
    </row>
    <row r="45" spans="1:8" s="18" customFormat="1">
      <c r="A45" s="16" t="s">
        <v>21</v>
      </c>
      <c r="B45" s="18" t="s">
        <v>49</v>
      </c>
      <c r="F45"/>
      <c r="G45"/>
      <c r="H45"/>
    </row>
    <row r="46" spans="1:8" s="18" customFormat="1">
      <c r="A46" s="16" t="s">
        <v>157</v>
      </c>
      <c r="B46" s="17" t="s">
        <v>187</v>
      </c>
      <c r="C46" s="17"/>
      <c r="D46" s="17"/>
      <c r="E46" s="17"/>
      <c r="F46"/>
      <c r="G46"/>
      <c r="H46"/>
    </row>
    <row r="47" spans="1:8" s="18" customFormat="1">
      <c r="A47" s="16" t="s">
        <v>22</v>
      </c>
      <c r="B47" s="13" t="s">
        <v>313</v>
      </c>
      <c r="C47" s="17"/>
      <c r="D47" s="17"/>
      <c r="E47" s="17"/>
      <c r="F47"/>
      <c r="G47"/>
      <c r="H47"/>
    </row>
    <row r="48" spans="1:8" s="18" customFormat="1">
      <c r="A48" s="16" t="s">
        <v>151</v>
      </c>
      <c r="B48" s="17" t="s">
        <v>311</v>
      </c>
      <c r="C48" s="17"/>
      <c r="D48" s="17"/>
      <c r="E48" s="17"/>
      <c r="F48"/>
      <c r="G48"/>
      <c r="H48"/>
    </row>
    <row r="49" spans="1:8" s="18" customFormat="1">
      <c r="A49" s="16"/>
      <c r="B49" s="17"/>
      <c r="C49" s="17"/>
      <c r="D49" s="17"/>
      <c r="E49" s="17"/>
      <c r="F49"/>
      <c r="G49"/>
      <c r="H49"/>
    </row>
    <row r="50" spans="1:8" s="18" customFormat="1">
      <c r="A50" s="16"/>
      <c r="B50" s="17"/>
      <c r="C50" s="17"/>
      <c r="D50" s="17"/>
      <c r="E50" s="17"/>
      <c r="F50"/>
      <c r="G50"/>
      <c r="H50"/>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9"/>
  <sheetViews>
    <sheetView showZeros="0" zoomScaleNormal="100" workbookViewId="0">
      <selection activeCell="J26" sqref="J26"/>
    </sheetView>
  </sheetViews>
  <sheetFormatPr defaultRowHeight="12.75"/>
  <cols>
    <col min="1" max="1" width="20.7109375" customWidth="1"/>
    <col min="2" max="7" width="10.7109375" customWidth="1"/>
  </cols>
  <sheetData>
    <row r="1" spans="1:10" s="2" customFormat="1" ht="18">
      <c r="A1" s="6" t="s">
        <v>0</v>
      </c>
    </row>
    <row r="2" spans="1:10" s="2" customFormat="1" ht="18">
      <c r="A2" s="7"/>
      <c r="B2" s="4"/>
      <c r="C2" s="4"/>
      <c r="D2" s="4"/>
    </row>
    <row r="3" spans="1:10" s="2" customFormat="1" ht="18">
      <c r="A3" s="8" t="s">
        <v>200</v>
      </c>
    </row>
    <row r="4" spans="1:10" s="2" customFormat="1" ht="18">
      <c r="A4" s="8"/>
    </row>
    <row r="5" spans="1:10" s="32" customFormat="1" ht="51">
      <c r="A5" s="34" t="s">
        <v>199</v>
      </c>
      <c r="B5" s="5" t="s">
        <v>198</v>
      </c>
      <c r="C5" s="5" t="s">
        <v>86</v>
      </c>
      <c r="D5" s="5" t="s">
        <v>350</v>
      </c>
      <c r="E5" s="5" t="s">
        <v>197</v>
      </c>
      <c r="F5" s="5" t="s">
        <v>81</v>
      </c>
      <c r="G5" s="5" t="s">
        <v>196</v>
      </c>
      <c r="H5" s="5" t="s">
        <v>92</v>
      </c>
    </row>
    <row r="6" spans="1:10">
      <c r="A6" s="33" t="s">
        <v>53</v>
      </c>
      <c r="B6" s="33" t="s">
        <v>54</v>
      </c>
      <c r="C6" s="33" t="s">
        <v>52</v>
      </c>
      <c r="D6" s="33" t="s">
        <v>55</v>
      </c>
      <c r="E6" s="33" t="s">
        <v>56</v>
      </c>
      <c r="F6" s="33" t="s">
        <v>57</v>
      </c>
      <c r="G6" s="33" t="s">
        <v>58</v>
      </c>
      <c r="H6" s="33" t="s">
        <v>59</v>
      </c>
    </row>
    <row r="7" spans="1:10">
      <c r="A7" s="33"/>
      <c r="B7" s="33"/>
      <c r="C7" s="33"/>
      <c r="D7" s="33"/>
      <c r="E7" s="33"/>
      <c r="F7" s="33"/>
      <c r="G7" s="33"/>
      <c r="H7" s="33"/>
      <c r="I7" s="33"/>
      <c r="J7" s="33"/>
    </row>
    <row r="8" spans="1:10">
      <c r="A8" s="33"/>
      <c r="B8" s="33"/>
      <c r="C8" s="33"/>
      <c r="D8" s="33"/>
      <c r="E8" s="33"/>
      <c r="F8" s="33"/>
      <c r="G8" s="33"/>
      <c r="H8" s="33"/>
      <c r="I8" s="33"/>
      <c r="J8" s="33"/>
    </row>
    <row r="9" spans="1:10">
      <c r="A9" s="33"/>
      <c r="B9" s="33"/>
      <c r="C9" s="33"/>
      <c r="D9" s="33"/>
      <c r="E9" s="33"/>
      <c r="F9" s="33"/>
      <c r="G9" s="33"/>
      <c r="H9" s="33"/>
      <c r="I9" s="33"/>
      <c r="J9" s="33"/>
    </row>
    <row r="10" spans="1:10">
      <c r="A10" s="11" t="s">
        <v>1</v>
      </c>
      <c r="B10" s="13" t="s">
        <v>324</v>
      </c>
      <c r="C10" s="12"/>
    </row>
    <row r="11" spans="1:10">
      <c r="A11" s="11" t="s">
        <v>2</v>
      </c>
      <c r="B11" s="13" t="s">
        <v>327</v>
      </c>
      <c r="C11" s="12"/>
    </row>
    <row r="12" spans="1:10">
      <c r="A12" s="11" t="s">
        <v>3</v>
      </c>
      <c r="B12" s="13" t="s">
        <v>195</v>
      </c>
      <c r="C12" s="12"/>
    </row>
    <row r="13" spans="1:10">
      <c r="A13" s="11" t="s">
        <v>4</v>
      </c>
      <c r="B13" s="13" t="s">
        <v>325</v>
      </c>
      <c r="C13" s="12"/>
    </row>
    <row r="14" spans="1:10">
      <c r="A14" s="11" t="s">
        <v>5</v>
      </c>
      <c r="B14" s="13" t="s">
        <v>326</v>
      </c>
      <c r="C14" s="12"/>
    </row>
    <row r="15" spans="1:10">
      <c r="A15" s="11" t="s">
        <v>6</v>
      </c>
      <c r="B15" s="13" t="s">
        <v>194</v>
      </c>
      <c r="C15" s="12"/>
    </row>
    <row r="16" spans="1:10">
      <c r="A16" s="11" t="s">
        <v>7</v>
      </c>
      <c r="B16" t="s">
        <v>193</v>
      </c>
    </row>
    <row r="17" spans="1:2">
      <c r="A17" s="11" t="s">
        <v>8</v>
      </c>
      <c r="B17" t="s">
        <v>192</v>
      </c>
    </row>
    <row r="18" spans="1:2">
      <c r="A18" s="11"/>
    </row>
    <row r="19" spans="1: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2"/>
  <sheetViews>
    <sheetView showZeros="0" zoomScaleNormal="100" workbookViewId="0">
      <selection activeCell="A5" sqref="A5:C5"/>
    </sheetView>
  </sheetViews>
  <sheetFormatPr defaultRowHeight="12.75"/>
  <cols>
    <col min="1" max="8" width="12.5703125" customWidth="1"/>
    <col min="9" max="9" width="13.42578125" customWidth="1"/>
    <col min="10" max="12" width="12.5703125" customWidth="1"/>
    <col min="15" max="15" width="12.5703125" customWidth="1"/>
  </cols>
  <sheetData>
    <row r="1" spans="1:16" s="2" customFormat="1" ht="18">
      <c r="A1" s="6" t="s">
        <v>0</v>
      </c>
    </row>
    <row r="2" spans="1:16" s="2" customFormat="1" ht="18">
      <c r="A2" s="7"/>
      <c r="B2" s="4"/>
      <c r="C2" s="4"/>
      <c r="D2" s="4"/>
      <c r="E2" s="4"/>
      <c r="F2" s="4"/>
      <c r="G2" s="4"/>
    </row>
    <row r="3" spans="1:16" s="2" customFormat="1" ht="18">
      <c r="A3" s="8" t="s">
        <v>335</v>
      </c>
    </row>
    <row r="4" spans="1:16" s="2" customFormat="1" ht="18">
      <c r="A4" s="8"/>
    </row>
    <row r="5" spans="1:16" s="5" customFormat="1" ht="63.75">
      <c r="A5" s="135" t="s">
        <v>362</v>
      </c>
      <c r="B5" s="135" t="s">
        <v>363</v>
      </c>
      <c r="C5" s="135" t="s">
        <v>364</v>
      </c>
      <c r="D5" s="135" t="s">
        <v>367</v>
      </c>
      <c r="E5" s="135" t="s">
        <v>366</v>
      </c>
      <c r="F5" s="135" t="s">
        <v>365</v>
      </c>
      <c r="G5" s="22" t="s">
        <v>270</v>
      </c>
      <c r="H5" s="5" t="s">
        <v>107</v>
      </c>
      <c r="I5" s="3" t="s">
        <v>277</v>
      </c>
      <c r="J5" s="5" t="s">
        <v>223</v>
      </c>
      <c r="K5" s="3" t="s">
        <v>278</v>
      </c>
      <c r="L5" s="3" t="s">
        <v>279</v>
      </c>
      <c r="M5" s="3" t="s">
        <v>102</v>
      </c>
      <c r="N5" s="3" t="s">
        <v>50</v>
      </c>
      <c r="O5" s="3" t="s">
        <v>351</v>
      </c>
      <c r="P5" s="3" t="s">
        <v>104</v>
      </c>
    </row>
    <row r="6" spans="1:16" s="1" customFormat="1">
      <c r="A6" s="19" t="s">
        <v>274</v>
      </c>
      <c r="B6" s="19" t="s">
        <v>274</v>
      </c>
      <c r="C6" s="19" t="s">
        <v>274</v>
      </c>
      <c r="D6" s="19" t="s">
        <v>274</v>
      </c>
      <c r="E6" s="19" t="s">
        <v>274</v>
      </c>
      <c r="F6" s="19" t="s">
        <v>274</v>
      </c>
      <c r="G6" s="19" t="s">
        <v>275</v>
      </c>
      <c r="H6" s="19" t="s">
        <v>54</v>
      </c>
      <c r="I6" s="19" t="s">
        <v>52</v>
      </c>
      <c r="J6" s="19" t="s">
        <v>55</v>
      </c>
      <c r="K6" s="19" t="s">
        <v>56</v>
      </c>
      <c r="L6" s="19" t="s">
        <v>57</v>
      </c>
      <c r="M6" s="19" t="s">
        <v>58</v>
      </c>
      <c r="N6" s="19" t="s">
        <v>59</v>
      </c>
      <c r="O6" s="19" t="s">
        <v>60</v>
      </c>
      <c r="P6" s="19" t="s">
        <v>61</v>
      </c>
    </row>
    <row r="7" spans="1:16" s="1" customFormat="1">
      <c r="D7"/>
      <c r="E7"/>
      <c r="F7"/>
      <c r="G7" t="str">
        <f>CONCATENATE(A7,"-",B7,"-",C7,"-",D7,"-",E7,"-",F7)</f>
        <v>-----</v>
      </c>
      <c r="H7" s="57"/>
      <c r="I7" s="30"/>
      <c r="J7" s="30"/>
      <c r="K7" s="30"/>
      <c r="L7" s="30"/>
      <c r="M7" s="30"/>
      <c r="N7" s="30">
        <f>SUM(I7:M7)</f>
        <v>0</v>
      </c>
      <c r="O7" s="59"/>
      <c r="P7" s="30" t="e">
        <f>N7/O7</f>
        <v>#DIV/0!</v>
      </c>
    </row>
    <row r="8" spans="1:16" s="1" customFormat="1">
      <c r="A8" s="56"/>
      <c r="B8" s="58"/>
      <c r="C8" s="30"/>
      <c r="D8" s="30"/>
      <c r="E8" s="30"/>
      <c r="F8" s="30"/>
      <c r="G8" s="30"/>
      <c r="H8" s="30"/>
      <c r="I8" s="30"/>
      <c r="J8" s="30"/>
      <c r="K8" s="30"/>
      <c r="L8" s="59"/>
      <c r="M8" s="30"/>
      <c r="N8"/>
    </row>
    <row r="9" spans="1:16" s="1" customFormat="1">
      <c r="A9" s="11" t="s">
        <v>276</v>
      </c>
      <c r="B9" s="13" t="s">
        <v>292</v>
      </c>
      <c r="C9"/>
      <c r="D9"/>
      <c r="E9"/>
      <c r="F9"/>
      <c r="G9"/>
      <c r="H9"/>
      <c r="I9"/>
      <c r="J9"/>
      <c r="K9"/>
      <c r="L9"/>
      <c r="M9"/>
      <c r="N9"/>
    </row>
    <row r="10" spans="1:16" s="1" customFormat="1">
      <c r="A10" s="136" t="s">
        <v>275</v>
      </c>
      <c r="B10" s="13" t="s">
        <v>273</v>
      </c>
      <c r="C10"/>
      <c r="D10"/>
      <c r="E10"/>
      <c r="F10"/>
      <c r="G10"/>
      <c r="H10"/>
      <c r="I10"/>
      <c r="J10"/>
      <c r="K10"/>
      <c r="L10"/>
      <c r="M10"/>
      <c r="N10"/>
    </row>
    <row r="11" spans="1:16" s="1" customFormat="1">
      <c r="A11" s="11" t="s">
        <v>54</v>
      </c>
      <c r="B11" s="13" t="s">
        <v>222</v>
      </c>
      <c r="C11"/>
      <c r="D11"/>
      <c r="E11"/>
      <c r="F11"/>
      <c r="G11"/>
      <c r="H11"/>
      <c r="I11"/>
      <c r="J11"/>
      <c r="K11"/>
      <c r="L11"/>
      <c r="M11"/>
      <c r="N11"/>
    </row>
    <row r="12" spans="1:16" s="1" customFormat="1">
      <c r="A12" s="11" t="s">
        <v>52</v>
      </c>
      <c r="B12" s="13" t="s">
        <v>287</v>
      </c>
      <c r="C12" s="15"/>
      <c r="D12" s="15"/>
      <c r="E12" s="15"/>
      <c r="F12" s="15"/>
      <c r="G12" s="15"/>
      <c r="H12" s="15"/>
      <c r="I12"/>
      <c r="J12"/>
      <c r="K12"/>
      <c r="L12"/>
      <c r="M12"/>
      <c r="N12"/>
    </row>
    <row r="13" spans="1:16">
      <c r="A13" s="11" t="s">
        <v>55</v>
      </c>
      <c r="B13" s="13" t="s">
        <v>291</v>
      </c>
    </row>
    <row r="14" spans="1:16">
      <c r="A14" s="11" t="s">
        <v>56</v>
      </c>
      <c r="B14" s="13" t="s">
        <v>288</v>
      </c>
    </row>
    <row r="15" spans="1:16">
      <c r="A15" s="11" t="s">
        <v>57</v>
      </c>
      <c r="B15" s="13" t="s">
        <v>289</v>
      </c>
    </row>
    <row r="16" spans="1:16">
      <c r="A16" s="11" t="s">
        <v>58</v>
      </c>
      <c r="B16" s="13" t="s">
        <v>290</v>
      </c>
    </row>
    <row r="17" spans="1:2">
      <c r="A17" s="11" t="s">
        <v>59</v>
      </c>
      <c r="B17" s="13" t="s">
        <v>225</v>
      </c>
    </row>
    <row r="18" spans="1:2">
      <c r="A18" s="11" t="s">
        <v>60</v>
      </c>
      <c r="B18" s="13" t="s">
        <v>352</v>
      </c>
    </row>
    <row r="19" spans="1:2">
      <c r="A19" s="11" t="s">
        <v>61</v>
      </c>
      <c r="B19" s="13" t="s">
        <v>224</v>
      </c>
    </row>
    <row r="21" spans="1:2">
      <c r="A21" s="11"/>
    </row>
    <row r="22" spans="1: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E36" sqref="E36"/>
    </sheetView>
  </sheetViews>
  <sheetFormatPr defaultRowHeight="12.75"/>
  <cols>
    <col min="1" max="6" width="23.5703125" customWidth="1"/>
  </cols>
  <sheetData>
    <row r="1" spans="1:6" ht="18">
      <c r="A1" s="6" t="s">
        <v>0</v>
      </c>
      <c r="B1" s="6"/>
      <c r="C1" s="6"/>
    </row>
    <row r="2" spans="1:6" ht="18">
      <c r="A2" s="7"/>
      <c r="B2" s="7"/>
      <c r="C2" s="7"/>
    </row>
    <row r="3" spans="1:6" ht="18">
      <c r="A3" s="8" t="s">
        <v>204</v>
      </c>
      <c r="B3" s="8"/>
      <c r="C3" s="8"/>
    </row>
    <row r="5" spans="1:6">
      <c r="A5" s="40"/>
      <c r="B5" s="40"/>
      <c r="C5" s="40"/>
      <c r="D5" s="40"/>
      <c r="E5" s="40"/>
    </row>
    <row r="6" spans="1:6" ht="28.5" customHeight="1">
      <c r="A6" s="141" t="s">
        <v>211</v>
      </c>
      <c r="B6" s="141" t="s">
        <v>214</v>
      </c>
      <c r="C6" s="141" t="s">
        <v>285</v>
      </c>
      <c r="D6" s="141" t="s">
        <v>213</v>
      </c>
      <c r="E6" s="141" t="s">
        <v>212</v>
      </c>
      <c r="F6" s="142"/>
    </row>
    <row r="7" spans="1:6">
      <c r="A7" s="19" t="s">
        <v>53</v>
      </c>
      <c r="B7" s="19" t="s">
        <v>54</v>
      </c>
      <c r="C7" s="19" t="s">
        <v>52</v>
      </c>
      <c r="D7" s="19" t="s">
        <v>55</v>
      </c>
      <c r="E7" s="19" t="s">
        <v>56</v>
      </c>
    </row>
    <row r="8" spans="1:6">
      <c r="C8" t="s">
        <v>284</v>
      </c>
    </row>
    <row r="10" spans="1:6">
      <c r="A10" s="11" t="s">
        <v>1</v>
      </c>
      <c r="B10" s="13" t="s">
        <v>218</v>
      </c>
      <c r="C10" s="13"/>
    </row>
    <row r="11" spans="1:6">
      <c r="A11" s="16" t="s">
        <v>2</v>
      </c>
      <c r="B11" s="17" t="s">
        <v>217</v>
      </c>
      <c r="C11" s="17"/>
    </row>
    <row r="12" spans="1:6">
      <c r="A12" s="16" t="s">
        <v>3</v>
      </c>
      <c r="B12" t="s">
        <v>286</v>
      </c>
      <c r="C12" s="17"/>
    </row>
    <row r="13" spans="1:6">
      <c r="A13" s="16" t="s">
        <v>4</v>
      </c>
      <c r="B13" s="17" t="s">
        <v>219</v>
      </c>
      <c r="C13" s="17"/>
    </row>
    <row r="14" spans="1:6">
      <c r="A14" s="16" t="s">
        <v>5</v>
      </c>
      <c r="B14" s="17" t="s">
        <v>216</v>
      </c>
    </row>
    <row r="15" spans="1:6">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K26" sqref="K26"/>
    </sheetView>
  </sheetViews>
  <sheetFormatPr defaultColWidth="9" defaultRowHeight="12.75"/>
  <cols>
    <col min="1" max="1" width="15.140625" style="41" customWidth="1"/>
    <col min="2" max="2" width="17.7109375" style="41" customWidth="1"/>
    <col min="3" max="3" width="22" style="41" customWidth="1"/>
    <col min="4" max="4" width="12.5703125" style="41" customWidth="1"/>
    <col min="5" max="16384" width="9" style="41"/>
  </cols>
  <sheetData>
    <row r="1" spans="1:4" ht="18">
      <c r="A1" s="55" t="s">
        <v>0</v>
      </c>
    </row>
    <row r="2" spans="1:4" ht="18">
      <c r="A2" s="54"/>
    </row>
    <row r="3" spans="1:4" ht="18">
      <c r="A3" s="53" t="s">
        <v>204</v>
      </c>
    </row>
    <row r="6" spans="1:4" ht="25.5">
      <c r="A6" s="48"/>
      <c r="B6" s="48" t="s">
        <v>221</v>
      </c>
      <c r="C6" s="48" t="s">
        <v>206</v>
      </c>
    </row>
    <row r="7" spans="1:4" ht="38.25">
      <c r="A7" s="51" t="s">
        <v>341</v>
      </c>
      <c r="B7" s="52">
        <f>'B-4 Upwards sales'!B9</f>
        <v>0</v>
      </c>
      <c r="C7" s="49" t="s">
        <v>205</v>
      </c>
    </row>
    <row r="8" spans="1:4" ht="63.75">
      <c r="A8" s="51" t="s">
        <v>106</v>
      </c>
      <c r="B8" s="52">
        <f>SUMIF('G-4.1 SG&amp;A listing'!C:C,"No",'G-4.1 SG&amp;A listing'!E:E)</f>
        <v>0</v>
      </c>
      <c r="C8" s="49" t="s">
        <v>309</v>
      </c>
    </row>
    <row r="9" spans="1:4" ht="25.5">
      <c r="A9" s="51" t="s">
        <v>203</v>
      </c>
      <c r="B9" s="50" t="e">
        <f>B8/B7</f>
        <v>#DIV/0!</v>
      </c>
      <c r="C9" s="49" t="s">
        <v>215</v>
      </c>
    </row>
    <row r="12" spans="1:4" ht="25.5">
      <c r="A12" s="48" t="s">
        <v>220</v>
      </c>
      <c r="B12" s="48" t="s">
        <v>333</v>
      </c>
      <c r="C12" s="48" t="s">
        <v>332</v>
      </c>
      <c r="D12" s="48" t="s">
        <v>105</v>
      </c>
    </row>
    <row r="13" spans="1:4">
      <c r="A13" s="47" t="s">
        <v>53</v>
      </c>
      <c r="B13" s="47" t="s">
        <v>54</v>
      </c>
      <c r="C13" s="47" t="s">
        <v>52</v>
      </c>
      <c r="D13" s="47" t="s">
        <v>55</v>
      </c>
    </row>
    <row r="14" spans="1:4">
      <c r="B14" s="46"/>
      <c r="C14" s="46"/>
      <c r="D14" s="46" t="e">
        <f>B14*$B$9/C14</f>
        <v>#DIV/0!</v>
      </c>
    </row>
    <row r="16" spans="1:4">
      <c r="A16" s="45" t="s">
        <v>1</v>
      </c>
      <c r="B16" s="44" t="s">
        <v>306</v>
      </c>
    </row>
    <row r="17" spans="1:2">
      <c r="A17" s="43" t="s">
        <v>2</v>
      </c>
      <c r="B17" s="42" t="s">
        <v>302</v>
      </c>
    </row>
    <row r="18" spans="1:2">
      <c r="A18" s="43" t="s">
        <v>3</v>
      </c>
      <c r="B18" s="42" t="s">
        <v>303</v>
      </c>
    </row>
    <row r="19" spans="1:2">
      <c r="A19" s="43" t="s">
        <v>4</v>
      </c>
      <c r="B19" s="42" t="s">
        <v>305</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19"/>
  <sheetViews>
    <sheetView showZeros="0" zoomScaleNormal="100" workbookViewId="0">
      <selection activeCell="G7" sqref="G7"/>
    </sheetView>
  </sheetViews>
  <sheetFormatPr defaultRowHeight="12.75"/>
  <cols>
    <col min="1" max="13" width="12.5703125" customWidth="1"/>
  </cols>
  <sheetData>
    <row r="1" spans="1:16" s="2" customFormat="1" ht="18">
      <c r="A1" s="6" t="s">
        <v>0</v>
      </c>
    </row>
    <row r="2" spans="1:16" s="2" customFormat="1" ht="18">
      <c r="A2" s="7"/>
      <c r="B2" s="4"/>
      <c r="C2" s="4"/>
      <c r="D2" s="4"/>
      <c r="E2" s="4"/>
      <c r="F2" s="4"/>
      <c r="G2" s="4"/>
    </row>
    <row r="3" spans="1:16" s="2" customFormat="1" ht="18">
      <c r="A3" s="8" t="s">
        <v>336</v>
      </c>
    </row>
    <row r="4" spans="1:16" s="2" customFormat="1" ht="18">
      <c r="A4" s="8"/>
    </row>
    <row r="5" spans="1:16" ht="76.5">
      <c r="A5" s="135" t="s">
        <v>362</v>
      </c>
      <c r="B5" s="135" t="s">
        <v>363</v>
      </c>
      <c r="C5" s="135" t="s">
        <v>364</v>
      </c>
      <c r="D5" s="135" t="s">
        <v>367</v>
      </c>
      <c r="E5" s="135" t="s">
        <v>366</v>
      </c>
      <c r="F5" s="135" t="s">
        <v>365</v>
      </c>
      <c r="G5" s="22" t="s">
        <v>270</v>
      </c>
      <c r="H5" s="5" t="s">
        <v>107</v>
      </c>
      <c r="I5" s="3" t="s">
        <v>277</v>
      </c>
      <c r="J5" s="5" t="s">
        <v>223</v>
      </c>
      <c r="K5" s="3" t="s">
        <v>278</v>
      </c>
      <c r="L5" s="3" t="s">
        <v>279</v>
      </c>
      <c r="M5" s="3" t="s">
        <v>102</v>
      </c>
      <c r="N5" s="3" t="s">
        <v>50</v>
      </c>
      <c r="O5" s="3" t="s">
        <v>351</v>
      </c>
      <c r="P5" s="3" t="s">
        <v>104</v>
      </c>
    </row>
    <row r="6" spans="1:16">
      <c r="A6" s="19" t="s">
        <v>274</v>
      </c>
      <c r="B6" s="19" t="s">
        <v>274</v>
      </c>
      <c r="C6" s="19" t="s">
        <v>274</v>
      </c>
      <c r="D6" s="19" t="s">
        <v>274</v>
      </c>
      <c r="E6" s="19" t="s">
        <v>274</v>
      </c>
      <c r="F6" s="19" t="s">
        <v>274</v>
      </c>
      <c r="G6" s="19" t="s">
        <v>275</v>
      </c>
      <c r="H6" s="19" t="s">
        <v>54</v>
      </c>
      <c r="I6" s="19" t="s">
        <v>52</v>
      </c>
      <c r="J6" s="19" t="s">
        <v>55</v>
      </c>
      <c r="K6" s="19" t="s">
        <v>56</v>
      </c>
      <c r="L6" s="19" t="s">
        <v>57</v>
      </c>
      <c r="M6" s="19" t="s">
        <v>58</v>
      </c>
      <c r="N6" s="19" t="s">
        <v>59</v>
      </c>
      <c r="O6" s="19" t="s">
        <v>60</v>
      </c>
      <c r="P6" s="19" t="s">
        <v>61</v>
      </c>
    </row>
    <row r="7" spans="1:16">
      <c r="G7" t="str">
        <f>CONCATENATE(A7,"-",B7,"-",C7,"-",D7,"-",E7,"-",F7)</f>
        <v>-----</v>
      </c>
      <c r="H7" s="57"/>
      <c r="I7" s="30"/>
      <c r="J7" s="30"/>
      <c r="K7" s="30"/>
      <c r="L7" s="30"/>
      <c r="M7" s="30"/>
      <c r="N7" s="30">
        <f>SUM(I7:M7)</f>
        <v>0</v>
      </c>
      <c r="O7" s="59"/>
      <c r="P7" s="30" t="e">
        <f>N7/O7</f>
        <v>#DIV/0!</v>
      </c>
    </row>
    <row r="8" spans="1:16">
      <c r="A8" s="56"/>
      <c r="B8" s="58"/>
      <c r="C8" s="30"/>
      <c r="D8" s="30"/>
      <c r="E8" s="30"/>
      <c r="F8" s="30"/>
      <c r="G8" s="30"/>
      <c r="H8" s="30"/>
      <c r="I8" s="30"/>
      <c r="J8" s="30"/>
      <c r="K8" s="30"/>
      <c r="L8" s="59"/>
      <c r="M8" s="30"/>
    </row>
    <row r="9" spans="1:16">
      <c r="A9" s="11" t="s">
        <v>276</v>
      </c>
      <c r="B9" s="13" t="s">
        <v>292</v>
      </c>
    </row>
    <row r="10" spans="1:16">
      <c r="A10" s="136" t="s">
        <v>275</v>
      </c>
      <c r="B10" s="13" t="s">
        <v>273</v>
      </c>
    </row>
    <row r="11" spans="1:16">
      <c r="A11" s="11" t="s">
        <v>54</v>
      </c>
      <c r="B11" s="13" t="s">
        <v>222</v>
      </c>
    </row>
    <row r="12" spans="1:16">
      <c r="A12" s="11" t="s">
        <v>52</v>
      </c>
      <c r="B12" s="13" t="s">
        <v>287</v>
      </c>
      <c r="C12" s="15"/>
      <c r="D12" s="15"/>
      <c r="E12" s="15"/>
      <c r="F12" s="15"/>
      <c r="G12" s="15"/>
      <c r="H12" s="15"/>
    </row>
    <row r="13" spans="1:16">
      <c r="A13" s="11" t="s">
        <v>55</v>
      </c>
      <c r="B13" s="13" t="s">
        <v>291</v>
      </c>
    </row>
    <row r="14" spans="1:16">
      <c r="A14" s="11" t="s">
        <v>56</v>
      </c>
      <c r="B14" s="13" t="s">
        <v>288</v>
      </c>
    </row>
    <row r="15" spans="1:16">
      <c r="A15" s="11" t="s">
        <v>57</v>
      </c>
      <c r="B15" s="13" t="s">
        <v>289</v>
      </c>
    </row>
    <row r="16" spans="1:16">
      <c r="A16" s="11" t="s">
        <v>58</v>
      </c>
      <c r="B16" s="13" t="s">
        <v>290</v>
      </c>
    </row>
    <row r="17" spans="1:2">
      <c r="A17" s="11" t="s">
        <v>59</v>
      </c>
      <c r="B17" s="13" t="s">
        <v>225</v>
      </c>
    </row>
    <row r="18" spans="1:2">
      <c r="A18" s="11" t="s">
        <v>60</v>
      </c>
      <c r="B18" s="13" t="s">
        <v>352</v>
      </c>
    </row>
    <row r="19" spans="1:2">
      <c r="A19" s="11" t="s">
        <v>61</v>
      </c>
      <c r="B19" s="13" t="s">
        <v>224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Verification</TermName>
          <TermId xmlns="http://schemas.microsoft.com/office/infopath/2007/PartnerControls">505f39fa-62b9-438e-8170-15452d25ae97</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1084</Value>
      <Value>53</Value>
      <Value>11</Value>
      <Value>3308</Value>
      <Value>2916</Value>
      <Value>3186</Value>
      <Value>397</Value>
      <Value>1091</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DLM Only:For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X37KMNPMRHAR-1381743848-8567</_dlc_DocId>
    <_dlc_DocIdUrl xmlns="5d55e9dd-4cea-4593-8805-904a126b9efb">
      <Url>https://dochub/div/antidumpingcommission/businessfunctions/operations/steelproducts/investigations/_layouts/15/DocIdRedir.aspx?ID=X37KMNPMRHAR-1381743848-8567</Url>
      <Description>X37KMNPMRHAR-1381743848-8567</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Steel strapping</TermName>
          <TermId xmlns="http://schemas.microsoft.com/office/infopath/2007/PartnerControls">e4c98832-9562-44e3-927e-98989d374e30</TermId>
        </TermInfo>
      </Terms>
    </e1a8023ac9bd4d13a46790ba8a934c2f>
    <IconOverlay xmlns="http://schemas.microsoft.com/sharepoint/v4" xsi:nil="true"/>
    <fed433c90bd444998726ebeea3584a59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97e55adb-c52e-430a-9ee0-c7f260c5842c</TermId>
        </TermInfo>
      </Term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553</DocHub_CaseNumb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DBC42C64642E4882346DE2350E9A7A" ma:contentTypeVersion="61" ma:contentTypeDescription="Create a new document." ma:contentTypeScope="" ma:versionID="43ec3dafea68168c1c4d88862a3c127a">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846569c5ee5bb2eeb7d2f95387e2886b"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F772A6-D807-47BB-9654-C9AA094C50A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5d55e9dd-4cea-4593-8805-904a126b9efb"/>
    <ds:schemaRef ds:uri="http://www.w3.org/XML/1998/namespace"/>
    <ds:schemaRef ds:uri="http://purl.org/dc/dcmitype/"/>
  </ds:schemaRefs>
</ds:datastoreItem>
</file>

<file path=customXml/itemProps2.xml><?xml version="1.0" encoding="utf-8"?>
<ds:datastoreItem xmlns:ds="http://schemas.openxmlformats.org/officeDocument/2006/customXml" ds:itemID="{D160E8C5-5892-4673-BE67-0D23B3611DFB}"/>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L-1 Company Turnover</vt:lpstr>
      <vt:lpstr>L-3 Income Tax</vt:lpstr>
      <vt:lpstr>L-4 Grants</vt:lpstr>
      <vt:lpstr>L-5 VAT and tariff transactions</vt:lpstr>
      <vt:lpstr>L-6 Preferential Loans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Macri, Trent</dc:creator>
  <cp:lastModifiedBy>Macri, Trent</cp:lastModifiedBy>
  <cp:lastPrinted>2017-08-18T04:47:26Z</cp:lastPrinted>
  <dcterms:created xsi:type="dcterms:W3CDTF">2000-02-28T05:36:12Z</dcterms:created>
  <dcterms:modified xsi:type="dcterms:W3CDTF">2020-05-25T02:42:04Z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0x0101000FDBC42C64642E4882346DE2350E9A7A</vt:lpwstr>
  </property>
  <property fmtid="{D5CDD505-2E9C-101B-9397-08002B2CF9AE}" pid="3" name="_dlc_DocIdItemGuid">
    <vt:lpwstr>514d6a07-e9a2-485f-a5b5-c28e8754ce37</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11;#DLM Only:For Official Use Only|11f6fb0b-52ce-4109-8f7f-521b2a62f692</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1084;#Verification|505f39fa-62b9-438e-8170-15452d25ae97</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2916;#Multiple|97e55adb-c52e-430a-9ee0-c7f260c5842c</vt:lpwstr>
  </property>
  <property fmtid="{D5CDD505-2E9C-101B-9397-08002B2CF9AE}" pid="15" name="Report Type">
    <vt:lpwstr/>
  </property>
  <property fmtid="{D5CDD505-2E9C-101B-9397-08002B2CF9AE}" pid="16" name="DocHub_Goods">
    <vt:lpwstr>3308;#Steel strapping|e4c98832-9562-44e3-927e-98989d374e30</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