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50" yWindow="-60" windowWidth="15140" windowHeight="9090" tabRatio="93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G7" i="7" l="1"/>
  <c r="U7" i="3"/>
  <c r="N7" i="3"/>
  <c r="I7" i="3"/>
  <c r="G7" i="11" l="1"/>
  <c r="J7" i="10"/>
  <c r="I7" i="10" l="1"/>
  <c r="K9" i="30" l="1"/>
  <c r="B10" i="26" l="1"/>
  <c r="B7" i="26"/>
  <c r="B5" i="27" l="1"/>
  <c r="B8" i="25"/>
  <c r="H7" i="28" l="1"/>
  <c r="Y7" i="10" l="1"/>
  <c r="Y7" i="3"/>
  <c r="AE7" i="3"/>
  <c r="B6" i="27" l="1"/>
  <c r="B7" i="27"/>
  <c r="B13" i="26"/>
  <c r="C20" i="26" l="1"/>
  <c r="B20" i="26"/>
  <c r="C15" i="26"/>
  <c r="C14" i="26" s="1"/>
  <c r="C13" i="26" s="1"/>
  <c r="B15" i="26"/>
  <c r="B14" i="26" s="1"/>
  <c r="B6" i="26"/>
  <c r="B11" i="17"/>
  <c r="B7" i="17" l="1"/>
  <c r="N7" i="11"/>
  <c r="P7" i="11" s="1"/>
  <c r="N7" i="7"/>
  <c r="P7" i="7" s="1"/>
  <c r="B7" i="25"/>
  <c r="B9" i="25" l="1"/>
  <c r="D14" i="25" s="1"/>
  <c r="C17" i="17" l="1"/>
  <c r="C12" i="17" s="1"/>
  <c r="C11" i="17" s="1"/>
  <c r="C10" i="17" s="1"/>
  <c r="B17" i="17"/>
  <c r="B12" i="17" s="1"/>
  <c r="B10" i="17" s="1"/>
  <c r="B6" i="17" l="1"/>
  <c r="AN7" i="10"/>
  <c r="AL7" i="10" l="1"/>
  <c r="AJ7" i="10"/>
  <c r="AH7" i="10"/>
  <c r="AF7" i="10"/>
  <c r="AD7" i="10"/>
  <c r="AB7" i="10"/>
  <c r="Z7" i="10"/>
  <c r="U7" i="10"/>
  <c r="AW7" i="3"/>
  <c r="AU7" i="3"/>
  <c r="AS7" i="3"/>
  <c r="AQ7" i="3"/>
  <c r="AO7" i="3"/>
  <c r="AI7" i="3"/>
  <c r="AD7" i="3"/>
  <c r="AB7" i="3"/>
  <c r="AF7" i="3"/>
  <c r="AM7" i="3"/>
  <c r="AK7" i="3"/>
  <c r="O7" i="10"/>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<sst xmlns="http://schemas.openxmlformats.org/spreadsheetml/2006/main" count="705" uniqueCount="361">
  <si>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</si>
  <si>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</si>
  <si>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</si>
  <si>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</si>
  <si>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</si>
  <si>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</si>
  <si>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</si>
  <si>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</si>
  <si>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</si>
  <si>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</si>
  <si>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</si>
  <si>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</si>
  <si>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</si>
  <si>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</si>
  <si>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</si>
  <si>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</si>
  <si>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</si>
  <si>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</si>
  <si>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</si>
  <si>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</si>
  <si>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</si>
  <si>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</si>
  <si>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</si>
  <si>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</si>
  <si>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</si>
  <si>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</si>
  <si>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</si>
  <si>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</si>
  <si>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</si>
  <si>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</si>
  <si>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</si>
  <si>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</si>
  <si>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</si>
  <si>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</si>
  <si>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</si>
  <si>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</si>
  <si>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</si>
  <si>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</si>
  <si>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</si>
  <si>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</si>
  <si>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</si>
  <si>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</si>
  <si>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</si>
  <si>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</si>
  <si>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</si>
  <si>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</si>
  <si>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</si>
  <si>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</si>
  <si>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</si>
  <si>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</si>
  <si>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</si>
  <si>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</si>
  <si>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</si>
  <si>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</si>
  <si>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</si>
  <si>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</si>
  <si>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</si>
  <si>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</si>
  <si>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</si>
  <si>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</si>
  <si>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</si>
  <si>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</si>
  <si>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</si>
  <si>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</si>
  <si>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</si>
  <si>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</si>
  <si>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</si>
  <si>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</si>
  <si>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</si>
  <si>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</si>
  <si>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</si>
  <si>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</si>
  <si>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</si>
  <si>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</si>
  <si>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</si>
  <si>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</si>
  <si>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</si>
  <si>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</si>
  <si>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</si>
  <si>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</si>
  <si>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</si>
  <si>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</si>
  <si>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</si>
  <si>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</si>
  <si>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</si>
  <si>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</si>
  <si>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</si>
  <si>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</si>
  <si>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</si>
  <si>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</si>
  <si>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</si>
  <si>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</si>
  <si>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</si>
  <si>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</si>
  <si>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</si>
  <si>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</si>
  <si>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</si>
  <si>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</si>
  <si>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</si>
  <si>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</si>
  <si>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</si>
  <si>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</si>
  <si>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</si>
  <si>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</si>
  <si>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</si>
  <si>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</si>
  <si>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</si>
  <si>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</si>
  <si>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</si>
  <si>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</si>
  <si>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</si>
  <si>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</si>
  <si>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</si>
  <si>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</si>
  <si>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</si>
  <si>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</si>
  <si>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</si>
  <si>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</si>
  <si>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</si>
  <si>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</si>
  <si>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</si>
  <si>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</si>
  <si>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</si>
  <si>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</si>
  <si>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</si>
  <si>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</si>
  <si>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</si>
  <si>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</si>
  <si>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</si>
  <si>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</si>
  <si>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</si>
  <si>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</si>
  <si>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</si>
  <si>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</si>
  <si>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</si>
  <si>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</si>
  <si>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</si>
  <si>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</si>
  <si>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</si>
  <si>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</si>
  <si>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</si>
  <si>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</si>
  <si>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</si>
  <si>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</si>
  <si>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</si>
  <si>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</si>
  <si>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</si>
  <si>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</si>
  <si>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</si>
  <si>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</si>
  <si>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</si>
  <si>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</si>
  <si>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</si>
  <si>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</si>
  <si>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</si>
  <si>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</si>
  <si>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</si>
  <si>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</si>
  <si>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</si>
  <si>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</si>
  <si>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</si>
  <si>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</si>
  <si>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</si>
  <si>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</si>
  <si>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</si>
  <si>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</si>
  <si>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</si>
  <si>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</si>
  <si>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</si>
  <si>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</si>
  <si>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</si>
  <si>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</si>
  <si>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</si>
  <si>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</si>
  <si>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</si>
  <si>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</si>
  <si>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</si>
  <si>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</si>
  <si>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</si>
  <si>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</si>
  <si>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</si>
  <si>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</si>
  <si>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</si>
  <si>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</si>
  <si>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</si>
  <si>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</si>
  <si>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</si>
  <si>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</si>
  <si>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</si>
  <si>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</si>
  <si>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</si>
  <si>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</si>
  <si>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</si>
  <si>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</si>
  <si>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</si>
  <si>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</si>
  <si>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</si>
  <si>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</si>
  <si>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</si>
  <si>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</si>
  <si>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</si>
  <si>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</si>
  <si>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</si>
  <si>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</si>
  <si>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</si>
  <si>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</si>
  <si>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</si>
  <si>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</si>
  <si>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</si>
  <si>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</si>
  <si>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</si>
  <si>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</si>
  <si>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</si>
  <si>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</si>
  <si>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</si>
  <si>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</si>
  <si>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</si>
  <si>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</si>
  <si>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</si>
  <si>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</si>
  <si>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</si>
  <si>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</si>
  <si>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</si>
  <si>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</si>
  <si>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</si>
  <si>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</si>
  <si>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</si>
  <si>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</si>
  <si>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</si>
  <si>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</si>
  <si>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</si>
  <si>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</si>
  <si>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</si>
  <si>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</si>
  <si>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</si>
  <si>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</si>
  <si>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</si>
  <si>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</si>
  <si>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</si>
  <si>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</si>
  <si>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</si>
  <si>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</si>
  <si>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</si>
  <si>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</si>
  <si>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</si>
  <si>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</si>
  <si>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</si>
  <si>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</si>
  <si>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</si>
  <si>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</si>
  <si>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</si>
  <si>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</si>
  <si>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</si>
  <si>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</si>
  <si>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</si>
  <si>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</si>
  <si>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</si>
  <si>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</si>
  <si>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</si>
  <si>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</si>
  <si>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</si>
  <si>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</si>
  <si>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</si>
  <si>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</si>
  <si>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</si>
  <si>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</si>
  <si>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</si>
  <si>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</si>
  <si>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</si>
  <si>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</si>
  <si>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</si>
  <si>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</si>
  <si>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</si>
  <si>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</si>
  <si>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</si>
  <si>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</si>
  <si>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</si>
  <si>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</si>
  <si>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</si>
  <si>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</si>
  <si>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</si>
  <si>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</si>
  <si>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</si>
  <si>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</si>
  <si>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</si>
  <si>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</si>
  <si>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</si>
  <si>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</si>
  <si>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</si>
  <si>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</si>
  <si>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</si>
  <si>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</si>
  <si>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</si>
  <si>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</si>
  <si>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</si>
  <si>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</si>
  <si>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</si>
  <si>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</si>
  <si>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</si>
  <si>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</si>
  <si>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</si>
  <si>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</si>
  <si>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</si>
  <si>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</si>
  <si>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</si>
  <si>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</si>
  <si>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</si>
  <si>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</si>
  <si>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</si>
  <si>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</si>
  <si>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</si>
  <si>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</si>
  <si>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</si>
  <si>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</si>
  <si>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</si>
  <si>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</si>
  <si>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</si>
  <si>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</si>
  <si>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</si>
  <si>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</si>
  <si>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</si>
  <si>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</si>
  <si>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</si>
  <si>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</si>
  <si>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</si>
  <si>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</si>
  <si>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</si>
  <si>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</si>
  <si>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</si>
  <si>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</si>
  <si>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</si>
  <si>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</si>
  <si>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</si>
  <si>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</si>
  <si>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</si>
  <si>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</si>
  <si>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</si>
  <si>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</si>
  <si>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</si>
  <si>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</si>
  <si>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</si>
  <si>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</si>
  <si>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</si>
  <si>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</si>
  <si>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</si>
  <si>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</si>
  <si>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</si>
  <si>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</si>
  <si>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</si>
  <si>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</si>
  <si>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</si>
  <si>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</si>
  <si>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</si>
  <si>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Prime</t>
  </si>
  <si>
    <t>Mega Pascals</t>
  </si>
  <si>
    <t>Finished form</t>
  </si>
  <si>
    <t>Nominal Diameter</t>
  </si>
  <si>
    <t>Length</t>
  </si>
  <si>
    <t>Deformation pattern along Length</t>
  </si>
  <si>
    <t>Quantity MT</t>
  </si>
  <si>
    <t>Production quantity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</si>
</sst>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3"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4"/>
  <sheetViews>
    <sheetView showZeros="0" tabSelected="1" zoomScaleNormal="100" workbookViewId="0"/>
  </sheetViews>
  <sheetFormatPr defaultRowHeight="12.5" x14ac:dyDescent="0.25"/>
  <cols>
    <col min="1" max="1" width="20.7265625" style="10" customWidth="1"/>
    <col min="2" max="7" width="10.7265625" customWidth="1"/>
    <col min="8" max="8" width="15.453125" customWidth="1"/>
    <col min="9" max="17" width="10.7265625" customWidth="1"/>
    <col min="18" max="18" width="12.1796875" customWidth="1"/>
    <col min="19" max="20" width="10.7265625" customWidth="1"/>
    <col min="21" max="21" width="11.7265625" bestFit="1" customWidth="1"/>
    <col min="22" max="30" width="10.7265625" customWidth="1"/>
    <col min="31" max="31" width="11.26953125" bestFit="1" customWidth="1"/>
    <col min="32" max="32" width="13.453125" customWidth="1"/>
    <col min="33" max="33" width="10.7265625" customWidth="1"/>
    <col min="34" max="34" width="12.81640625" bestFit="1" customWidth="1"/>
    <col min="35" max="35" width="15.1796875" bestFit="1" customWidth="1"/>
    <col min="36" max="48" width="10.7265625" customWidth="1"/>
  </cols>
  <sheetData>
    <row r="1" spans="1:49" s="2" customFormat="1" ht="18" x14ac:dyDescent="0.4">
      <c r="A1" s="6" t="s">
        <v>0</v>
      </c>
    </row>
    <row r="2" spans="1:49" s="2" customFormat="1" ht="17.5" x14ac:dyDescent="0.35">
      <c r="A2" s="7"/>
      <c r="B2" s="4"/>
      <c r="C2" s="4"/>
      <c r="D2" s="4"/>
      <c r="E2" s="4"/>
      <c r="F2" s="4"/>
      <c r="G2" s="4"/>
      <c r="H2" s="4"/>
      <c r="I2" s="4"/>
      <c r="J2" s="4"/>
      <c r="K2" s="4"/>
      <c r="M2" s="26"/>
      <c r="N2" s="27"/>
      <c r="O2" s="27"/>
      <c r="P2" s="27"/>
      <c r="Q2" s="27"/>
      <c r="R2" s="27"/>
      <c r="S2" s="27"/>
    </row>
    <row r="3" spans="1:49" s="2" customFormat="1" ht="18" x14ac:dyDescent="0.4">
      <c r="A3" s="8" t="s">
        <v>339</v>
      </c>
      <c r="M3" s="27"/>
      <c r="N3" s="27"/>
      <c r="O3" s="27"/>
      <c r="P3" s="27"/>
      <c r="Q3" s="27"/>
      <c r="R3" s="27"/>
      <c r="S3" s="27"/>
    </row>
    <row r="4" spans="1:49" s="2" customFormat="1" ht="18" x14ac:dyDescent="0.4">
      <c r="A4" s="8"/>
    </row>
    <row r="5" spans="1:49" s="23" customFormat="1" ht="39.75" customHeight="1" x14ac:dyDescent="0.25">
      <c r="A5" s="21" t="s">
        <v>85</v>
      </c>
      <c r="B5" s="22" t="s">
        <v>86</v>
      </c>
      <c r="C5" s="155" t="s">
        <v>353</v>
      </c>
      <c r="D5" s="155" t="s">
        <v>354</v>
      </c>
      <c r="E5" s="155" t="s">
        <v>355</v>
      </c>
      <c r="F5" s="155" t="s">
        <v>356</v>
      </c>
      <c r="G5" s="155" t="s">
        <v>357</v>
      </c>
      <c r="H5" s="155" t="s">
        <v>358</v>
      </c>
      <c r="I5" s="22" t="s">
        <v>273</v>
      </c>
      <c r="J5" s="22" t="s">
        <v>87</v>
      </c>
      <c r="K5" s="22" t="s">
        <v>88</v>
      </c>
      <c r="L5" s="22" t="s">
        <v>89</v>
      </c>
      <c r="M5" s="22" t="s">
        <v>90</v>
      </c>
      <c r="N5" s="22" t="s">
        <v>107</v>
      </c>
      <c r="O5" s="22" t="s">
        <v>91</v>
      </c>
      <c r="P5" s="22" t="s">
        <v>92</v>
      </c>
      <c r="Q5" s="22" t="s">
        <v>116</v>
      </c>
      <c r="R5" s="155" t="s">
        <v>359</v>
      </c>
      <c r="S5" s="22" t="s">
        <v>81</v>
      </c>
      <c r="T5" s="22" t="s">
        <v>93</v>
      </c>
      <c r="U5" s="22" t="s">
        <v>113</v>
      </c>
      <c r="V5" s="22" t="s">
        <v>79</v>
      </c>
      <c r="W5" s="22" t="s">
        <v>80</v>
      </c>
      <c r="X5" s="22" t="s">
        <v>94</v>
      </c>
      <c r="Y5" s="22" t="s">
        <v>96</v>
      </c>
      <c r="Z5" s="22" t="s">
        <v>114</v>
      </c>
      <c r="AA5" s="22" t="s">
        <v>97</v>
      </c>
      <c r="AB5" s="22" t="s">
        <v>136</v>
      </c>
      <c r="AC5" s="22" t="s">
        <v>98</v>
      </c>
      <c r="AD5" s="22" t="s">
        <v>137</v>
      </c>
      <c r="AE5" s="22" t="s">
        <v>99</v>
      </c>
      <c r="AF5" s="22" t="s">
        <v>115</v>
      </c>
      <c r="AG5" s="22" t="s">
        <v>95</v>
      </c>
      <c r="AH5" s="22" t="s">
        <v>140</v>
      </c>
      <c r="AI5" s="22" t="s">
        <v>141</v>
      </c>
      <c r="AJ5" s="22" t="s">
        <v>82</v>
      </c>
      <c r="AK5" s="22" t="s">
        <v>121</v>
      </c>
      <c r="AL5" s="22" t="s">
        <v>83</v>
      </c>
      <c r="AM5" s="22" t="s">
        <v>122</v>
      </c>
      <c r="AN5" s="22" t="s">
        <v>84</v>
      </c>
      <c r="AO5" s="22" t="s">
        <v>123</v>
      </c>
      <c r="AP5" s="22" t="s">
        <v>100</v>
      </c>
      <c r="AQ5" s="22" t="s">
        <v>124</v>
      </c>
      <c r="AR5" s="22" t="s">
        <v>101</v>
      </c>
      <c r="AS5" s="22" t="s">
        <v>125</v>
      </c>
      <c r="AT5" s="22" t="s">
        <v>126</v>
      </c>
      <c r="AU5" s="22" t="s">
        <v>127</v>
      </c>
      <c r="AV5" s="22" t="s">
        <v>102</v>
      </c>
      <c r="AW5" s="22" t="s">
        <v>313</v>
      </c>
    </row>
    <row r="6" spans="1:49" s="19" customFormat="1" ht="13" x14ac:dyDescent="0.3">
      <c r="A6" s="19" t="s">
        <v>53</v>
      </c>
      <c r="B6" s="19" t="s">
        <v>54</v>
      </c>
      <c r="C6" s="19" t="s">
        <v>275</v>
      </c>
      <c r="D6" s="19" t="s">
        <v>275</v>
      </c>
      <c r="E6" s="19" t="s">
        <v>275</v>
      </c>
      <c r="F6" s="19" t="s">
        <v>275</v>
      </c>
      <c r="G6" s="19" t="s">
        <v>275</v>
      </c>
      <c r="H6" s="19" t="s">
        <v>275</v>
      </c>
      <c r="I6" s="19" t="s">
        <v>274</v>
      </c>
      <c r="J6" s="19" t="s">
        <v>55</v>
      </c>
      <c r="M6" s="19" t="s">
        <v>56</v>
      </c>
      <c r="N6" s="19" t="s">
        <v>57</v>
      </c>
      <c r="O6" s="19" t="s">
        <v>58</v>
      </c>
      <c r="P6" s="19" t="s">
        <v>59</v>
      </c>
      <c r="Q6" s="19" t="s">
        <v>60</v>
      </c>
      <c r="R6" s="19" t="s">
        <v>61</v>
      </c>
      <c r="S6" s="19" t="s">
        <v>62</v>
      </c>
      <c r="T6" s="19" t="s">
        <v>63</v>
      </c>
      <c r="U6" s="19" t="s">
        <v>133</v>
      </c>
      <c r="V6" s="19" t="s">
        <v>64</v>
      </c>
      <c r="W6" s="19" t="s">
        <v>65</v>
      </c>
      <c r="X6" s="19" t="s">
        <v>66</v>
      </c>
      <c r="Y6" s="19" t="s">
        <v>67</v>
      </c>
      <c r="Z6" s="19" t="s">
        <v>117</v>
      </c>
      <c r="AA6" s="19" t="s">
        <v>68</v>
      </c>
      <c r="AB6" s="19" t="s">
        <v>111</v>
      </c>
      <c r="AC6" s="19" t="s">
        <v>69</v>
      </c>
      <c r="AD6" s="19" t="s">
        <v>138</v>
      </c>
      <c r="AE6" s="19" t="s">
        <v>70</v>
      </c>
      <c r="AF6" s="19" t="s">
        <v>139</v>
      </c>
      <c r="AG6" s="19" t="s">
        <v>71</v>
      </c>
      <c r="AH6" s="19" t="s">
        <v>72</v>
      </c>
      <c r="AI6" s="19" t="s">
        <v>152</v>
      </c>
      <c r="AJ6" s="19" t="s">
        <v>73</v>
      </c>
      <c r="AK6" s="19" t="s">
        <v>143</v>
      </c>
      <c r="AL6" s="19" t="s">
        <v>74</v>
      </c>
      <c r="AM6" s="19" t="s">
        <v>120</v>
      </c>
      <c r="AN6" s="19" t="s">
        <v>75</v>
      </c>
      <c r="AO6" s="19" t="s">
        <v>119</v>
      </c>
      <c r="AP6" s="19" t="s">
        <v>76</v>
      </c>
      <c r="AQ6" s="19" t="s">
        <v>131</v>
      </c>
      <c r="AR6" s="19" t="s">
        <v>77</v>
      </c>
      <c r="AS6" s="19" t="s">
        <v>130</v>
      </c>
      <c r="AT6" s="19" t="s">
        <v>78</v>
      </c>
      <c r="AU6" s="19" t="s">
        <v>129</v>
      </c>
      <c r="AV6" s="19" t="s">
        <v>108</v>
      </c>
      <c r="AW6" s="19" t="s">
        <v>128</v>
      </c>
    </row>
    <row r="7" spans="1:49" ht="13" x14ac:dyDescent="0.3">
      <c r="A7" s="9"/>
      <c r="I7" t="str">
        <f>CONCATENATE(C7,"-",D7,"-",E7,"-",F7,"-",G7,"-",H7)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ht="13" x14ac:dyDescent="0.3">
      <c r="A8" s="9"/>
    </row>
    <row r="9" spans="1:49" x14ac:dyDescent="0.25">
      <c r="A9" s="11" t="s">
        <v>1</v>
      </c>
      <c r="B9" s="13" t="s">
        <v>34</v>
      </c>
      <c r="C9" s="13"/>
      <c r="D9" s="13"/>
      <c r="E9" s="13"/>
      <c r="F9" s="13"/>
      <c r="G9" s="13"/>
      <c r="H9" s="13"/>
      <c r="I9" s="12"/>
    </row>
    <row r="10" spans="1:49" s="18" customFormat="1" x14ac:dyDescent="0.25">
      <c r="A10" s="16" t="s">
        <v>2</v>
      </c>
      <c r="B10" s="17" t="s">
        <v>176</v>
      </c>
      <c r="C10" s="17"/>
      <c r="D10" s="17"/>
      <c r="E10" s="17"/>
      <c r="F10" s="17"/>
      <c r="G10" s="17"/>
      <c r="H10" s="17"/>
      <c r="I10" s="20"/>
    </row>
    <row r="11" spans="1:49" s="18" customFormat="1" x14ac:dyDescent="0.25">
      <c r="A11" s="11" t="s">
        <v>275</v>
      </c>
      <c r="B11" s="13" t="s">
        <v>295</v>
      </c>
      <c r="C11" s="17"/>
      <c r="D11" s="17"/>
      <c r="E11" s="17"/>
      <c r="F11" s="17"/>
      <c r="G11" s="17"/>
      <c r="H11" s="17"/>
      <c r="I11" s="20"/>
    </row>
    <row r="12" spans="1:49" s="18" customFormat="1" x14ac:dyDescent="0.25">
      <c r="A12" s="11" t="s">
        <v>274</v>
      </c>
      <c r="B12" s="13" t="s">
        <v>276</v>
      </c>
      <c r="C12" s="17"/>
      <c r="D12" s="17"/>
      <c r="E12" s="17"/>
      <c r="F12" s="17"/>
      <c r="G12" s="17"/>
      <c r="H12" s="17"/>
      <c r="I12" s="20"/>
    </row>
    <row r="13" spans="1:49" s="18" customFormat="1" x14ac:dyDescent="0.25">
      <c r="A13" s="16" t="s">
        <v>4</v>
      </c>
      <c r="B13" s="17" t="s">
        <v>28</v>
      </c>
      <c r="C13" s="17"/>
      <c r="D13" s="17"/>
      <c r="E13" s="17"/>
      <c r="F13" s="17"/>
      <c r="G13" s="17"/>
      <c r="H13" s="17"/>
      <c r="I13" s="20"/>
    </row>
    <row r="14" spans="1:49" s="18" customFormat="1" x14ac:dyDescent="0.25">
      <c r="A14" s="16" t="s">
        <v>5</v>
      </c>
      <c r="B14" s="17" t="s">
        <v>29</v>
      </c>
      <c r="C14" s="17"/>
      <c r="D14" s="17"/>
      <c r="E14" s="17"/>
      <c r="F14" s="17"/>
      <c r="G14" s="17"/>
      <c r="H14" s="17"/>
      <c r="I14" s="20"/>
    </row>
    <row r="15" spans="1:49" s="18" customFormat="1" x14ac:dyDescent="0.25">
      <c r="A15" s="16" t="s">
        <v>6</v>
      </c>
      <c r="B15" s="17" t="s">
        <v>147</v>
      </c>
      <c r="C15" s="17"/>
      <c r="D15" s="17"/>
      <c r="E15" s="17"/>
      <c r="F15" s="17"/>
      <c r="G15" s="17"/>
      <c r="H15" s="17"/>
      <c r="I15" s="20"/>
    </row>
    <row r="16" spans="1:49" s="18" customFormat="1" x14ac:dyDescent="0.25">
      <c r="A16" s="16" t="s">
        <v>7</v>
      </c>
      <c r="B16" s="17" t="s">
        <v>188</v>
      </c>
      <c r="C16" s="17"/>
      <c r="D16" s="17"/>
      <c r="E16" s="17"/>
      <c r="F16" s="17"/>
      <c r="G16" s="17"/>
      <c r="H16" s="17"/>
      <c r="I16" s="20"/>
    </row>
    <row r="17" spans="1:8" s="18" customFormat="1" x14ac:dyDescent="0.25">
      <c r="A17" s="16" t="s">
        <v>8</v>
      </c>
      <c r="B17" s="17" t="s">
        <v>35</v>
      </c>
      <c r="C17" s="17"/>
      <c r="D17" s="17"/>
      <c r="E17" s="17"/>
      <c r="F17" s="17"/>
      <c r="G17" s="17"/>
      <c r="H17" s="17"/>
    </row>
    <row r="18" spans="1:8" s="18" customFormat="1" x14ac:dyDescent="0.25">
      <c r="A18" s="16" t="s">
        <v>9</v>
      </c>
      <c r="B18" s="17" t="s">
        <v>153</v>
      </c>
      <c r="C18" s="17"/>
      <c r="D18" s="17"/>
      <c r="E18" s="17"/>
      <c r="F18" s="17"/>
      <c r="G18" s="17"/>
      <c r="H18" s="17"/>
    </row>
    <row r="19" spans="1:8" s="18" customFormat="1" x14ac:dyDescent="0.25">
      <c r="A19" s="16" t="s">
        <v>10</v>
      </c>
      <c r="B19" s="17" t="s">
        <v>348</v>
      </c>
      <c r="C19" s="17"/>
      <c r="D19" s="17"/>
      <c r="E19" s="17"/>
      <c r="F19" s="17"/>
      <c r="G19" s="17"/>
      <c r="H19" s="17"/>
    </row>
    <row r="20" spans="1:8" s="18" customFormat="1" x14ac:dyDescent="0.25">
      <c r="A20" s="16" t="s">
        <v>11</v>
      </c>
      <c r="B20" s="17" t="s">
        <v>36</v>
      </c>
      <c r="C20" s="17"/>
      <c r="D20" s="17"/>
      <c r="E20" s="17"/>
      <c r="F20" s="17"/>
      <c r="G20" s="17"/>
      <c r="H20" s="17"/>
    </row>
    <row r="21" spans="1:8" s="18" customFormat="1" x14ac:dyDescent="0.25">
      <c r="A21" s="16" t="s">
        <v>12</v>
      </c>
      <c r="B21" s="17" t="s">
        <v>30</v>
      </c>
      <c r="C21" s="17"/>
      <c r="D21" s="17"/>
      <c r="E21" s="17"/>
      <c r="F21" s="17"/>
      <c r="G21" s="17"/>
      <c r="H21" s="17"/>
    </row>
    <row r="22" spans="1:8" s="18" customFormat="1" x14ac:dyDescent="0.25">
      <c r="A22" s="16" t="s">
        <v>134</v>
      </c>
      <c r="B22" s="17" t="s">
        <v>149</v>
      </c>
      <c r="C22" s="17"/>
      <c r="D22" s="17"/>
      <c r="E22" s="17"/>
      <c r="F22" s="17"/>
      <c r="G22" s="17"/>
      <c r="H22" s="17"/>
    </row>
    <row r="23" spans="1:8" s="18" customFormat="1" x14ac:dyDescent="0.25">
      <c r="A23" s="16" t="s">
        <v>13</v>
      </c>
      <c r="B23" s="17" t="s">
        <v>31</v>
      </c>
      <c r="C23" s="17"/>
      <c r="D23" s="17"/>
      <c r="E23" s="17"/>
      <c r="F23" s="17"/>
      <c r="G23" s="17"/>
      <c r="H23" s="17"/>
    </row>
    <row r="24" spans="1:8" s="18" customFormat="1" x14ac:dyDescent="0.25">
      <c r="A24" s="16" t="s">
        <v>14</v>
      </c>
      <c r="B24" s="17" t="s">
        <v>284</v>
      </c>
      <c r="C24" s="17"/>
      <c r="D24" s="17"/>
      <c r="E24" s="17"/>
      <c r="F24" s="17"/>
      <c r="G24" s="17"/>
      <c r="H24" s="17"/>
    </row>
    <row r="25" spans="1:8" s="18" customFormat="1" x14ac:dyDescent="0.25">
      <c r="A25" s="16" t="s">
        <v>15</v>
      </c>
      <c r="B25" s="17" t="s">
        <v>32</v>
      </c>
      <c r="C25" s="17"/>
      <c r="D25" s="17"/>
      <c r="E25" s="17"/>
      <c r="F25" s="17"/>
      <c r="G25" s="17"/>
      <c r="H25" s="17"/>
    </row>
    <row r="26" spans="1:8" s="18" customFormat="1" x14ac:dyDescent="0.25">
      <c r="A26" s="16" t="s">
        <v>16</v>
      </c>
      <c r="B26" s="17" t="s">
        <v>132</v>
      </c>
      <c r="C26" s="17"/>
      <c r="D26" s="17"/>
      <c r="E26" s="17"/>
      <c r="F26" s="17"/>
      <c r="G26" s="17"/>
      <c r="H26" s="17"/>
    </row>
    <row r="27" spans="1:8" s="18" customFormat="1" x14ac:dyDescent="0.25">
      <c r="A27" s="16" t="s">
        <v>118</v>
      </c>
      <c r="B27" s="17" t="s">
        <v>148</v>
      </c>
      <c r="C27" s="17"/>
      <c r="D27" s="17"/>
      <c r="E27" s="17"/>
      <c r="F27" s="17"/>
      <c r="G27" s="17"/>
      <c r="H27" s="17"/>
    </row>
    <row r="28" spans="1:8" s="18" customFormat="1" ht="13" x14ac:dyDescent="0.3">
      <c r="A28" s="16" t="s">
        <v>17</v>
      </c>
      <c r="B28" s="17" t="s">
        <v>51</v>
      </c>
      <c r="C28" s="17"/>
      <c r="D28" s="17"/>
      <c r="E28" s="17"/>
      <c r="F28" s="17"/>
      <c r="G28" s="17"/>
      <c r="H28" s="17"/>
    </row>
    <row r="29" spans="1:8" s="18" customFormat="1" x14ac:dyDescent="0.25">
      <c r="A29" s="16" t="s">
        <v>154</v>
      </c>
      <c r="B29" s="17" t="s">
        <v>150</v>
      </c>
      <c r="C29" s="17"/>
      <c r="D29" s="17"/>
      <c r="E29" s="17"/>
      <c r="F29" s="17"/>
      <c r="G29" s="17"/>
      <c r="H29" s="17"/>
    </row>
    <row r="30" spans="1:8" s="18" customFormat="1" x14ac:dyDescent="0.25">
      <c r="A30" s="16" t="s">
        <v>18</v>
      </c>
      <c r="B30" s="17" t="s">
        <v>302</v>
      </c>
      <c r="C30" s="17"/>
      <c r="D30" s="17"/>
      <c r="E30" s="17"/>
      <c r="F30" s="17"/>
      <c r="G30" s="17"/>
      <c r="H30" s="17"/>
    </row>
    <row r="31" spans="1:8" s="18" customFormat="1" x14ac:dyDescent="0.25">
      <c r="A31" s="16" t="s">
        <v>155</v>
      </c>
      <c r="B31" s="17" t="s">
        <v>164</v>
      </c>
      <c r="C31" s="17"/>
      <c r="D31" s="17"/>
      <c r="E31" s="17"/>
      <c r="F31" s="17"/>
      <c r="G31" s="17"/>
      <c r="H31" s="17"/>
    </row>
    <row r="32" spans="1:8" s="18" customFormat="1" x14ac:dyDescent="0.25">
      <c r="A32" s="16" t="s">
        <v>19</v>
      </c>
      <c r="B32" s="17" t="s">
        <v>135</v>
      </c>
      <c r="C32" s="17"/>
      <c r="D32" s="17"/>
      <c r="E32" s="17"/>
      <c r="F32" s="17"/>
      <c r="G32" s="17"/>
      <c r="H32" s="17"/>
    </row>
    <row r="33" spans="1:8" s="18" customFormat="1" x14ac:dyDescent="0.25">
      <c r="A33" s="16" t="s">
        <v>156</v>
      </c>
      <c r="B33" s="17" t="s">
        <v>165</v>
      </c>
      <c r="C33" s="17"/>
      <c r="D33" s="17"/>
      <c r="E33" s="17"/>
      <c r="F33" s="17"/>
      <c r="G33" s="17"/>
      <c r="H33" s="17"/>
    </row>
    <row r="34" spans="1:8" s="18" customFormat="1" x14ac:dyDescent="0.25">
      <c r="A34" s="16" t="s">
        <v>20</v>
      </c>
      <c r="B34" s="17" t="s">
        <v>189</v>
      </c>
      <c r="C34" s="17"/>
      <c r="D34" s="17"/>
      <c r="E34" s="17"/>
      <c r="F34" s="17"/>
      <c r="G34" s="17"/>
      <c r="H34" s="17"/>
    </row>
    <row r="35" spans="1:8" s="18" customFormat="1" x14ac:dyDescent="0.25">
      <c r="A35" s="16" t="s">
        <v>21</v>
      </c>
      <c r="B35" s="17" t="s">
        <v>145</v>
      </c>
      <c r="C35" s="17"/>
      <c r="D35" s="17"/>
      <c r="E35" s="17"/>
      <c r="F35" s="17"/>
      <c r="G35" s="17"/>
      <c r="H35" s="17"/>
    </row>
    <row r="36" spans="1:8" x14ac:dyDescent="0.25">
      <c r="A36" s="16" t="s">
        <v>157</v>
      </c>
      <c r="B36" s="17" t="s">
        <v>166</v>
      </c>
      <c r="C36" s="17"/>
      <c r="D36" s="17"/>
      <c r="E36" s="17"/>
      <c r="F36" s="17"/>
      <c r="G36" s="17"/>
      <c r="H36" s="17"/>
    </row>
    <row r="37" spans="1:8" s="18" customFormat="1" x14ac:dyDescent="0.25">
      <c r="A37" s="16" t="s">
        <v>22</v>
      </c>
      <c r="B37" s="13" t="s">
        <v>33</v>
      </c>
      <c r="C37" s="13"/>
      <c r="D37" s="13"/>
      <c r="E37" s="13"/>
      <c r="F37" s="13"/>
      <c r="G37" s="13"/>
      <c r="H37" s="13"/>
    </row>
    <row r="38" spans="1:8" x14ac:dyDescent="0.25">
      <c r="A38" s="16" t="s">
        <v>151</v>
      </c>
      <c r="B38" s="17" t="s">
        <v>167</v>
      </c>
      <c r="C38" s="17"/>
      <c r="D38" s="17"/>
      <c r="E38" s="17"/>
      <c r="F38" s="17"/>
      <c r="G38" s="17"/>
      <c r="H38" s="17"/>
    </row>
    <row r="39" spans="1:8" x14ac:dyDescent="0.25">
      <c r="A39" s="16" t="s">
        <v>23</v>
      </c>
      <c r="B39" s="13" t="s">
        <v>38</v>
      </c>
      <c r="C39" s="13"/>
      <c r="D39" s="13"/>
      <c r="E39" s="13"/>
      <c r="F39" s="13"/>
      <c r="G39" s="13"/>
      <c r="H39" s="13"/>
    </row>
    <row r="40" spans="1:8" x14ac:dyDescent="0.25">
      <c r="A40" s="16" t="s">
        <v>158</v>
      </c>
      <c r="B40" s="17" t="s">
        <v>168</v>
      </c>
      <c r="C40" s="17"/>
      <c r="D40" s="17"/>
      <c r="E40" s="17"/>
      <c r="F40" s="17"/>
      <c r="G40" s="17"/>
      <c r="H40" s="17"/>
    </row>
    <row r="41" spans="1:8" x14ac:dyDescent="0.25">
      <c r="A41" s="16" t="s">
        <v>24</v>
      </c>
      <c r="B41" s="13" t="s">
        <v>173</v>
      </c>
      <c r="C41" s="13"/>
      <c r="D41" s="13"/>
      <c r="E41" s="13"/>
      <c r="F41" s="13"/>
      <c r="G41" s="13"/>
      <c r="H41" s="13"/>
    </row>
    <row r="42" spans="1:8" x14ac:dyDescent="0.25">
      <c r="A42" s="16"/>
      <c r="B42" s="13" t="s">
        <v>39</v>
      </c>
      <c r="C42" s="13"/>
      <c r="D42" s="13"/>
      <c r="E42" s="13"/>
      <c r="F42" s="13"/>
      <c r="G42" s="13"/>
      <c r="H42" s="13"/>
    </row>
    <row r="43" spans="1:8" x14ac:dyDescent="0.25">
      <c r="A43" s="16" t="s">
        <v>159</v>
      </c>
      <c r="B43" s="17" t="s">
        <v>169</v>
      </c>
      <c r="C43" s="17"/>
      <c r="D43" s="17"/>
      <c r="E43" s="17"/>
      <c r="F43" s="17"/>
      <c r="G43" s="17"/>
      <c r="H43" s="17"/>
    </row>
    <row r="44" spans="1:8" x14ac:dyDescent="0.25">
      <c r="A44" s="16" t="s">
        <v>25</v>
      </c>
      <c r="B44" s="13" t="s">
        <v>40</v>
      </c>
      <c r="C44" s="13"/>
      <c r="D44" s="13"/>
      <c r="E44" s="13"/>
      <c r="F44" s="13"/>
      <c r="G44" s="13"/>
      <c r="H44" s="13"/>
    </row>
    <row r="45" spans="1:8" x14ac:dyDescent="0.25">
      <c r="A45" s="16" t="s">
        <v>160</v>
      </c>
      <c r="B45" s="17" t="s">
        <v>170</v>
      </c>
      <c r="C45" s="17"/>
      <c r="D45" s="17"/>
      <c r="E45" s="17"/>
      <c r="F45" s="17"/>
      <c r="G45" s="17"/>
      <c r="H45" s="17"/>
    </row>
    <row r="46" spans="1:8" x14ac:dyDescent="0.25">
      <c r="A46" s="16" t="s">
        <v>26</v>
      </c>
      <c r="B46" s="13" t="s">
        <v>41</v>
      </c>
      <c r="C46" s="13"/>
      <c r="D46" s="13"/>
      <c r="E46" s="13"/>
      <c r="F46" s="13"/>
      <c r="G46" s="13"/>
      <c r="H46" s="13"/>
    </row>
    <row r="47" spans="1:8" x14ac:dyDescent="0.25">
      <c r="A47" s="16" t="s">
        <v>161</v>
      </c>
      <c r="B47" s="17" t="s">
        <v>171</v>
      </c>
      <c r="C47" s="17"/>
      <c r="D47" s="17"/>
      <c r="E47" s="17"/>
      <c r="F47" s="17"/>
      <c r="G47" s="17"/>
      <c r="H47" s="17"/>
    </row>
    <row r="48" spans="1:8" x14ac:dyDescent="0.25">
      <c r="A48" s="16" t="s">
        <v>27</v>
      </c>
      <c r="B48" s="13" t="s">
        <v>42</v>
      </c>
      <c r="C48" s="13"/>
      <c r="D48" s="13"/>
      <c r="E48" s="13"/>
      <c r="F48" s="13"/>
      <c r="G48" s="13"/>
      <c r="H48" s="13"/>
    </row>
    <row r="49" spans="1:8" x14ac:dyDescent="0.25">
      <c r="A49" s="16"/>
      <c r="B49" s="13" t="s">
        <v>43</v>
      </c>
      <c r="C49" s="13"/>
      <c r="D49" s="13"/>
      <c r="E49" s="13"/>
      <c r="F49" s="13"/>
      <c r="G49" s="13"/>
      <c r="H49" s="13"/>
    </row>
    <row r="50" spans="1:8" x14ac:dyDescent="0.25">
      <c r="A50" s="16" t="s">
        <v>162</v>
      </c>
      <c r="B50" s="17" t="s">
        <v>172</v>
      </c>
      <c r="C50" s="17"/>
      <c r="D50" s="17"/>
      <c r="E50" s="17"/>
      <c r="F50" s="17"/>
      <c r="G50" s="17"/>
      <c r="H50" s="17"/>
    </row>
    <row r="51" spans="1:8" x14ac:dyDescent="0.25">
      <c r="A51" s="16" t="s">
        <v>109</v>
      </c>
      <c r="B51" s="13" t="s">
        <v>311</v>
      </c>
      <c r="C51" s="13"/>
      <c r="D51" s="13"/>
      <c r="E51" s="13"/>
      <c r="F51" s="13"/>
      <c r="G51" s="13"/>
      <c r="H51" s="13"/>
    </row>
    <row r="52" spans="1:8" x14ac:dyDescent="0.25">
      <c r="A52" s="16" t="s">
        <v>163</v>
      </c>
      <c r="B52" s="17" t="s">
        <v>312</v>
      </c>
      <c r="C52" s="17"/>
      <c r="D52" s="17"/>
      <c r="E52" s="17"/>
      <c r="F52" s="17"/>
      <c r="G52" s="17"/>
      <c r="H52" s="17"/>
    </row>
    <row r="53" spans="1:8" x14ac:dyDescent="0.25">
      <c r="A53" s="11"/>
    </row>
    <row r="54" spans="1:8" x14ac:dyDescent="0.25">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I5" sqref="I5"/>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338</v>
      </c>
    </row>
    <row r="4" spans="1:10" s="2" customFormat="1" ht="18" x14ac:dyDescent="0.4">
      <c r="A4" s="8"/>
    </row>
    <row r="5" spans="1:10" ht="39" x14ac:dyDescent="0.25">
      <c r="A5" s="22" t="s">
        <v>286</v>
      </c>
      <c r="B5" s="5" t="s">
        <v>107</v>
      </c>
      <c r="C5" s="3" t="s">
        <v>280</v>
      </c>
      <c r="D5" s="5" t="s">
        <v>225</v>
      </c>
      <c r="E5" s="3" t="s">
        <v>281</v>
      </c>
      <c r="F5" s="3" t="s">
        <v>282</v>
      </c>
      <c r="G5" s="3" t="s">
        <v>102</v>
      </c>
      <c r="H5" s="3" t="s">
        <v>50</v>
      </c>
      <c r="I5" s="152" t="s">
        <v>360</v>
      </c>
      <c r="J5" s="3" t="s">
        <v>104</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308</v>
      </c>
      <c r="B9" s="13" t="s">
        <v>309</v>
      </c>
    </row>
    <row r="10" spans="1:10" x14ac:dyDescent="0.25">
      <c r="A10" s="11" t="s">
        <v>54</v>
      </c>
      <c r="B10" s="13" t="s">
        <v>224</v>
      </c>
    </row>
    <row r="11" spans="1:10" ht="13" x14ac:dyDescent="0.3">
      <c r="A11" s="11" t="s">
        <v>52</v>
      </c>
      <c r="B11" s="13" t="s">
        <v>342</v>
      </c>
      <c r="C11" s="15"/>
      <c r="D11" s="15"/>
      <c r="E11" s="15"/>
    </row>
    <row r="12" spans="1:10" x14ac:dyDescent="0.25">
      <c r="A12" s="11" t="s">
        <v>55</v>
      </c>
      <c r="B12" s="13" t="s">
        <v>343</v>
      </c>
    </row>
    <row r="13" spans="1:10" x14ac:dyDescent="0.25">
      <c r="A13" s="11" t="s">
        <v>56</v>
      </c>
      <c r="B13" s="13" t="s">
        <v>344</v>
      </c>
    </row>
    <row r="14" spans="1:10" x14ac:dyDescent="0.25">
      <c r="A14" s="11" t="s">
        <v>57</v>
      </c>
      <c r="B14" s="13" t="s">
        <v>345</v>
      </c>
    </row>
    <row r="15" spans="1:10" x14ac:dyDescent="0.25">
      <c r="A15" s="11" t="s">
        <v>58</v>
      </c>
      <c r="B15" s="13" t="s">
        <v>346</v>
      </c>
    </row>
    <row r="16" spans="1:10" x14ac:dyDescent="0.25">
      <c r="A16" s="11" t="s">
        <v>59</v>
      </c>
      <c r="B16" s="13" t="s">
        <v>227</v>
      </c>
    </row>
    <row r="17" spans="1:2" x14ac:dyDescent="0.25">
      <c r="A17" s="11" t="s">
        <v>60</v>
      </c>
      <c r="B17" s="13" t="s">
        <v>350</v>
      </c>
    </row>
    <row r="18" spans="1:2" x14ac:dyDescent="0.25">
      <c r="A18" s="11" t="s">
        <v>61</v>
      </c>
      <c r="B18" s="13" t="s">
        <v>347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I7" sqref="I7"/>
    </sheetView>
  </sheetViews>
  <sheetFormatPr defaultRowHeight="12.5" x14ac:dyDescent="0.25"/>
  <cols>
    <col min="1" max="14" width="15.54296875" customWidth="1"/>
  </cols>
  <sheetData>
    <row r="1" spans="1:14" ht="18" x14ac:dyDescent="0.4">
      <c r="A1" s="101" t="s">
        <v>0</v>
      </c>
      <c r="B1" s="101"/>
      <c r="C1" s="101"/>
      <c r="D1" s="102"/>
      <c r="E1" s="102"/>
      <c r="F1" s="35"/>
      <c r="G1" s="35"/>
      <c r="H1" s="35"/>
      <c r="I1" s="35"/>
      <c r="J1" s="35"/>
      <c r="K1" s="35"/>
      <c r="L1" s="35"/>
      <c r="M1" s="35"/>
    </row>
    <row r="2" spans="1:14" ht="17.5" x14ac:dyDescent="0.35">
      <c r="A2" s="103"/>
      <c r="B2" s="103"/>
      <c r="C2" s="103"/>
      <c r="D2" s="104"/>
      <c r="E2" s="104"/>
      <c r="G2" s="35"/>
      <c r="H2" s="35"/>
      <c r="I2" s="35"/>
      <c r="J2" s="35"/>
      <c r="K2" s="35"/>
      <c r="L2" s="35"/>
      <c r="M2" s="35"/>
    </row>
    <row r="3" spans="1:14" ht="18" x14ac:dyDescent="0.4">
      <c r="A3" s="105" t="s">
        <v>234</v>
      </c>
      <c r="B3" s="105"/>
      <c r="C3" s="105"/>
      <c r="D3" s="102"/>
      <c r="E3" s="102"/>
      <c r="F3" s="35"/>
      <c r="G3" s="35"/>
      <c r="H3" s="35"/>
      <c r="I3" s="35"/>
      <c r="J3" s="35"/>
      <c r="K3" s="35"/>
      <c r="L3" s="35"/>
      <c r="M3" s="35"/>
    </row>
    <row r="4" spans="1:14" ht="18" x14ac:dyDescent="0.4">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8" x14ac:dyDescent="0.4">
      <c r="A6" s="106"/>
      <c r="B6" s="106"/>
      <c r="C6" s="105"/>
      <c r="D6" s="102"/>
      <c r="E6" s="102"/>
      <c r="F6" s="35"/>
      <c r="G6" s="35"/>
      <c r="H6" s="35"/>
      <c r="I6" s="35"/>
      <c r="J6" s="35"/>
      <c r="K6" s="35"/>
      <c r="L6" s="35"/>
      <c r="M6" s="35"/>
    </row>
    <row r="7" spans="1:14" s="12" customFormat="1" ht="52" x14ac:dyDescent="0.25">
      <c r="A7" s="139" t="s">
        <v>250</v>
      </c>
      <c r="B7" s="139" t="s">
        <v>251</v>
      </c>
      <c r="C7" s="153" t="s">
        <v>235</v>
      </c>
      <c r="D7" s="139" t="s">
        <v>236</v>
      </c>
      <c r="E7" s="153" t="s">
        <v>247</v>
      </c>
      <c r="F7" s="153" t="s">
        <v>248</v>
      </c>
      <c r="G7" s="153" t="s">
        <v>88</v>
      </c>
      <c r="H7" s="153" t="s">
        <v>249</v>
      </c>
      <c r="I7" s="153" t="s">
        <v>359</v>
      </c>
      <c r="J7" s="153" t="s">
        <v>237</v>
      </c>
      <c r="K7" s="153" t="s">
        <v>238</v>
      </c>
      <c r="L7" s="153" t="s">
        <v>81</v>
      </c>
      <c r="M7" s="153" t="s">
        <v>103</v>
      </c>
      <c r="N7" s="154" t="s">
        <v>252</v>
      </c>
    </row>
    <row r="8" spans="1:14" ht="13" x14ac:dyDescent="0.3">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5" x14ac:dyDescent="0.35">
      <c r="A9" s="136"/>
      <c r="B9" s="136"/>
      <c r="C9" s="136"/>
      <c r="D9" s="136"/>
      <c r="E9" s="136"/>
      <c r="F9" s="137"/>
      <c r="G9" s="136"/>
      <c r="H9" s="136"/>
      <c r="I9" s="136"/>
      <c r="J9" s="136"/>
      <c r="K9" s="136" t="e">
        <f>J9/I9</f>
        <v>#DIV/0!</v>
      </c>
      <c r="L9" s="136"/>
      <c r="M9" s="136"/>
      <c r="N9" s="138"/>
    </row>
    <row r="10" spans="1:14" ht="15.5" x14ac:dyDescent="0.35">
      <c r="A10" s="108"/>
      <c r="B10" s="108"/>
      <c r="C10" s="35"/>
      <c r="D10" s="35"/>
      <c r="E10" s="35"/>
      <c r="F10" s="35"/>
      <c r="G10" s="35"/>
      <c r="H10" s="35"/>
      <c r="I10" s="35"/>
      <c r="J10" s="35"/>
      <c r="K10" s="35"/>
      <c r="L10" s="35"/>
      <c r="M10" s="35"/>
    </row>
    <row r="11" spans="1:14" ht="15.5" x14ac:dyDescent="0.35">
      <c r="A11" s="109"/>
      <c r="B11" s="109"/>
      <c r="C11" s="109"/>
      <c r="E11" s="35"/>
      <c r="F11" s="35"/>
      <c r="G11" s="35"/>
      <c r="H11" s="35"/>
      <c r="I11" s="35"/>
      <c r="J11" s="35"/>
      <c r="K11" s="35"/>
      <c r="L11" s="35"/>
      <c r="M11" s="35"/>
    </row>
    <row r="12" spans="1:14" ht="15.5" x14ac:dyDescent="0.35">
      <c r="A12" s="11" t="s">
        <v>239</v>
      </c>
      <c r="B12" s="14"/>
      <c r="C12" s="35"/>
      <c r="D12" s="35"/>
      <c r="E12" s="35"/>
      <c r="F12" s="35"/>
      <c r="G12" s="35"/>
      <c r="H12" s="35"/>
      <c r="I12" s="35"/>
      <c r="J12" s="35"/>
      <c r="K12" s="35"/>
      <c r="L12" s="35"/>
      <c r="M12" s="35"/>
    </row>
    <row r="13" spans="1:14" ht="15.5" x14ac:dyDescent="0.35">
      <c r="A13" s="11" t="s">
        <v>53</v>
      </c>
      <c r="B13" s="35" t="s">
        <v>240</v>
      </c>
      <c r="C13" s="35"/>
      <c r="D13" s="35"/>
      <c r="E13" s="35"/>
      <c r="F13" s="35"/>
      <c r="G13" s="35"/>
      <c r="H13" s="35"/>
      <c r="I13" s="35"/>
      <c r="J13" s="35"/>
      <c r="K13" s="35"/>
      <c r="L13" s="35"/>
    </row>
    <row r="14" spans="1:14" ht="15.5" x14ac:dyDescent="0.35">
      <c r="A14" s="11" t="s">
        <v>54</v>
      </c>
      <c r="B14" s="12" t="s">
        <v>283</v>
      </c>
      <c r="C14" s="35"/>
      <c r="D14" s="35"/>
      <c r="E14" s="35"/>
      <c r="F14" s="35"/>
      <c r="G14" s="35"/>
      <c r="H14" s="35"/>
      <c r="I14" s="35"/>
      <c r="J14" s="35"/>
      <c r="K14" s="35"/>
      <c r="L14" s="35"/>
    </row>
    <row r="15" spans="1:14" ht="15.5" x14ac:dyDescent="0.35">
      <c r="A15" s="11" t="s">
        <v>52</v>
      </c>
      <c r="B15" s="35" t="s">
        <v>241</v>
      </c>
      <c r="C15" s="35"/>
      <c r="D15" s="35"/>
      <c r="E15" s="35"/>
      <c r="F15" s="35"/>
      <c r="G15" s="35"/>
      <c r="H15" s="35"/>
      <c r="I15" s="35"/>
      <c r="J15" s="35"/>
      <c r="K15" s="35"/>
      <c r="L15" s="35"/>
    </row>
    <row r="16" spans="1:14" ht="15.5" x14ac:dyDescent="0.35">
      <c r="A16" s="11" t="s">
        <v>55</v>
      </c>
      <c r="B16" s="35" t="s">
        <v>242</v>
      </c>
      <c r="C16" s="35"/>
      <c r="D16" s="35"/>
      <c r="E16" s="35"/>
      <c r="F16" s="35"/>
      <c r="G16" s="35"/>
      <c r="H16" s="35"/>
      <c r="I16" s="35"/>
      <c r="J16" s="35"/>
      <c r="K16" s="35"/>
      <c r="L16" s="35"/>
    </row>
    <row r="17" spans="1:13" ht="15.5" x14ac:dyDescent="0.35">
      <c r="A17" s="11" t="s">
        <v>56</v>
      </c>
      <c r="B17" s="35" t="s">
        <v>243</v>
      </c>
      <c r="C17" s="35"/>
      <c r="D17" s="35"/>
      <c r="E17" s="35"/>
      <c r="F17" s="35"/>
      <c r="G17" s="35"/>
      <c r="H17" s="35"/>
      <c r="I17" s="35"/>
      <c r="J17" s="35"/>
      <c r="K17" s="35"/>
      <c r="L17" s="35"/>
    </row>
    <row r="18" spans="1:13" ht="15.5" x14ac:dyDescent="0.35">
      <c r="A18" s="11" t="s">
        <v>57</v>
      </c>
      <c r="B18" s="35" t="s">
        <v>254</v>
      </c>
      <c r="C18" s="35"/>
      <c r="D18" s="35"/>
      <c r="E18" s="35"/>
      <c r="F18" s="35"/>
      <c r="G18" s="35"/>
      <c r="H18" s="35"/>
      <c r="I18" s="35"/>
      <c r="J18" s="35"/>
      <c r="K18" s="35"/>
      <c r="L18" s="35"/>
    </row>
    <row r="19" spans="1:13" ht="15.5" x14ac:dyDescent="0.35">
      <c r="A19" s="11" t="s">
        <v>58</v>
      </c>
      <c r="B19" s="110" t="s">
        <v>255</v>
      </c>
      <c r="C19" s="35"/>
      <c r="D19" s="35"/>
      <c r="E19" s="35"/>
      <c r="F19" s="35"/>
      <c r="G19" s="35"/>
      <c r="H19" s="35"/>
      <c r="I19" s="35"/>
      <c r="J19" s="35"/>
      <c r="K19" s="35"/>
      <c r="L19" s="35"/>
    </row>
    <row r="20" spans="1:13" ht="15.5" x14ac:dyDescent="0.35">
      <c r="A20" s="11" t="s">
        <v>59</v>
      </c>
      <c r="B20" s="35" t="s">
        <v>253</v>
      </c>
      <c r="C20" s="35"/>
      <c r="D20" s="35"/>
      <c r="E20" s="35"/>
      <c r="F20" s="35"/>
      <c r="G20" s="35"/>
      <c r="H20" s="35"/>
      <c r="I20" s="35"/>
      <c r="J20" s="35"/>
      <c r="K20" s="35"/>
      <c r="L20" s="35"/>
    </row>
    <row r="21" spans="1:13" ht="15.5" x14ac:dyDescent="0.35">
      <c r="A21" s="11" t="s">
        <v>60</v>
      </c>
      <c r="B21" s="35" t="s">
        <v>351</v>
      </c>
      <c r="C21" s="35"/>
      <c r="D21" s="35"/>
      <c r="E21" s="35"/>
      <c r="F21" s="35"/>
      <c r="G21" s="35"/>
      <c r="H21" s="35"/>
      <c r="I21" s="35"/>
      <c r="J21" s="35"/>
      <c r="K21" s="35"/>
      <c r="L21" s="35"/>
    </row>
    <row r="22" spans="1:13" ht="15.5" x14ac:dyDescent="0.35">
      <c r="A22" s="11" t="s">
        <v>61</v>
      </c>
      <c r="B22" s="35" t="s">
        <v>244</v>
      </c>
      <c r="C22" s="35"/>
      <c r="D22" s="35"/>
      <c r="E22" s="35"/>
      <c r="F22" s="35"/>
      <c r="G22" s="35"/>
      <c r="H22" s="35"/>
      <c r="I22" s="35"/>
      <c r="J22" s="35"/>
      <c r="K22" s="35"/>
      <c r="L22" s="35"/>
    </row>
    <row r="23" spans="1:13" ht="15.5" x14ac:dyDescent="0.35">
      <c r="A23" s="11" t="s">
        <v>62</v>
      </c>
      <c r="B23" s="35" t="s">
        <v>245</v>
      </c>
      <c r="C23" s="35"/>
      <c r="D23" s="35"/>
      <c r="E23" s="35"/>
      <c r="F23" s="35"/>
      <c r="G23" s="35"/>
      <c r="H23" s="35"/>
      <c r="I23" s="35"/>
      <c r="J23" s="35"/>
      <c r="K23" s="35"/>
      <c r="L23" s="35"/>
    </row>
    <row r="24" spans="1:13" ht="15.5" x14ac:dyDescent="0.35">
      <c r="A24" s="11" t="s">
        <v>63</v>
      </c>
      <c r="B24" s="35" t="s">
        <v>352</v>
      </c>
      <c r="C24" s="35"/>
      <c r="D24" s="35"/>
      <c r="E24" s="35"/>
      <c r="F24" s="35"/>
      <c r="G24" s="35"/>
      <c r="H24" s="35"/>
      <c r="I24" s="35"/>
      <c r="J24" s="35"/>
      <c r="K24" s="35"/>
      <c r="L24" s="35"/>
    </row>
    <row r="25" spans="1:13" ht="15.5" x14ac:dyDescent="0.35">
      <c r="A25" s="11" t="s">
        <v>64</v>
      </c>
      <c r="B25" s="35" t="s">
        <v>246</v>
      </c>
      <c r="C25" s="35"/>
      <c r="D25" s="35"/>
      <c r="E25" s="35"/>
      <c r="F25" s="35"/>
      <c r="G25" s="35"/>
      <c r="H25" s="35"/>
      <c r="I25" s="35"/>
      <c r="J25" s="35"/>
      <c r="K25" s="35"/>
      <c r="L25" s="35"/>
    </row>
    <row r="26" spans="1:13" ht="15.5" x14ac:dyDescent="0.35">
      <c r="A26" s="11" t="s">
        <v>65</v>
      </c>
      <c r="B26" s="110" t="s">
        <v>256</v>
      </c>
      <c r="C26" s="35"/>
      <c r="D26" s="35"/>
      <c r="E26" s="35"/>
      <c r="F26" s="35"/>
      <c r="G26" s="35"/>
      <c r="H26" s="35"/>
      <c r="I26" s="35"/>
      <c r="J26" s="35"/>
      <c r="K26" s="35"/>
      <c r="L26" s="35"/>
    </row>
    <row r="27" spans="1:13" ht="15.5" x14ac:dyDescent="0.35">
      <c r="A27" s="11"/>
      <c r="C27" s="35"/>
      <c r="D27" s="35"/>
      <c r="E27" s="35"/>
      <c r="F27" s="35"/>
      <c r="G27" s="35"/>
      <c r="H27" s="35"/>
      <c r="I27" s="35"/>
      <c r="J27" s="35"/>
      <c r="K27" s="35"/>
      <c r="L27" s="35"/>
    </row>
    <row r="28" spans="1:13" ht="15.5" x14ac:dyDescent="0.35">
      <c r="A28" s="11"/>
      <c r="C28" s="35"/>
      <c r="D28" s="35"/>
      <c r="E28" s="35"/>
      <c r="F28" s="35"/>
      <c r="G28" s="35"/>
      <c r="H28" s="35"/>
      <c r="I28" s="35"/>
      <c r="J28" s="35"/>
      <c r="K28" s="35"/>
      <c r="L28" s="35"/>
    </row>
    <row r="29" spans="1:13" ht="15.5" x14ac:dyDescent="0.35">
      <c r="A29" s="14"/>
      <c r="B29" s="35"/>
      <c r="C29" s="35"/>
      <c r="D29" s="35"/>
      <c r="E29" s="35"/>
      <c r="F29" s="35"/>
      <c r="G29" s="35"/>
      <c r="H29" s="35"/>
      <c r="I29" s="35"/>
      <c r="J29" s="35"/>
      <c r="K29" s="35"/>
      <c r="L29" s="35"/>
    </row>
    <row r="30" spans="1:13" ht="15.5" x14ac:dyDescent="0.35">
      <c r="A30" s="14"/>
      <c r="B30" s="35"/>
      <c r="C30" s="35"/>
      <c r="D30" s="35"/>
      <c r="E30" s="35"/>
      <c r="F30" s="35"/>
      <c r="G30" s="35"/>
      <c r="H30" s="35"/>
      <c r="I30" s="35"/>
      <c r="J30" s="35"/>
      <c r="K30" s="35"/>
      <c r="L30" s="35"/>
    </row>
    <row r="31" spans="1:13" ht="15.5" x14ac:dyDescent="0.35">
      <c r="A31" s="14"/>
      <c r="C31" s="35"/>
      <c r="D31" s="35"/>
      <c r="E31" s="35"/>
      <c r="F31" s="35"/>
      <c r="G31" s="35"/>
      <c r="H31" s="35"/>
      <c r="I31" s="35"/>
      <c r="J31" s="35"/>
      <c r="K31" s="35"/>
      <c r="L31" s="35"/>
      <c r="M31" s="35"/>
    </row>
    <row r="32" spans="1:13" ht="15.5" x14ac:dyDescent="0.35">
      <c r="A32" s="14"/>
      <c r="B32" s="14"/>
      <c r="C32" s="35"/>
      <c r="D32" s="35"/>
      <c r="E32" s="35"/>
      <c r="F32" s="35"/>
      <c r="G32" s="35"/>
      <c r="H32" s="35"/>
      <c r="I32" s="35"/>
      <c r="J32" s="35"/>
      <c r="K32" s="35"/>
      <c r="L32" s="35"/>
      <c r="M32" s="35"/>
    </row>
    <row r="33" spans="1:13" ht="15.5" x14ac:dyDescent="0.35">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36" sqref="D36"/>
    </sheetView>
  </sheetViews>
  <sheetFormatPr defaultColWidth="12.54296875" defaultRowHeight="15.5" x14ac:dyDescent="0.35"/>
  <cols>
    <col min="1" max="1" width="63.269531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257</v>
      </c>
    </row>
    <row r="4" spans="1:4" ht="16" thickBot="1" x14ac:dyDescent="0.4">
      <c r="A4" s="87" t="s">
        <v>201</v>
      </c>
      <c r="B4" s="88" t="s">
        <v>190</v>
      </c>
      <c r="C4" s="127" t="s">
        <v>191</v>
      </c>
      <c r="D4" s="89" t="s">
        <v>202</v>
      </c>
    </row>
    <row r="5" spans="1:4" x14ac:dyDescent="0.35">
      <c r="A5" s="71" t="s">
        <v>258</v>
      </c>
      <c r="B5" s="90"/>
      <c r="C5" s="100"/>
      <c r="D5" s="86"/>
    </row>
    <row r="6" spans="1:4" x14ac:dyDescent="0.35">
      <c r="A6" s="63" t="s">
        <v>232</v>
      </c>
      <c r="B6" s="75">
        <f>B5-B7</f>
        <v>0</v>
      </c>
      <c r="C6" s="91"/>
      <c r="D6" s="77"/>
    </row>
    <row r="7" spans="1:4" ht="16" thickBot="1" x14ac:dyDescent="0.4">
      <c r="A7" s="73" t="s">
        <v>259</v>
      </c>
      <c r="B7" s="121">
        <f>B8+B9</f>
        <v>0</v>
      </c>
      <c r="C7" s="91"/>
      <c r="D7" s="129"/>
    </row>
    <row r="8" spans="1:4" ht="16" thickBot="1" x14ac:dyDescent="0.4">
      <c r="A8" s="118" t="s">
        <v>203</v>
      </c>
      <c r="B8" s="123"/>
      <c r="C8" s="117"/>
      <c r="D8" s="68"/>
    </row>
    <row r="9" spans="1:4" ht="16" thickBot="1" x14ac:dyDescent="0.4">
      <c r="A9" s="73" t="s">
        <v>335</v>
      </c>
      <c r="B9" s="124"/>
      <c r="C9" s="117"/>
      <c r="D9" s="69"/>
    </row>
    <row r="10" spans="1:4" x14ac:dyDescent="0.35">
      <c r="A10" s="63" t="s">
        <v>232</v>
      </c>
      <c r="B10" s="125">
        <f>B9-B11-B12</f>
        <v>0</v>
      </c>
      <c r="C10" s="117"/>
      <c r="D10" s="69"/>
    </row>
    <row r="11" spans="1:4" ht="16" thickBot="1" x14ac:dyDescent="0.4">
      <c r="A11" s="130" t="s">
        <v>272</v>
      </c>
      <c r="B11" s="126"/>
      <c r="C11" s="128"/>
      <c r="D11" s="70"/>
    </row>
    <row r="12" spans="1:4" x14ac:dyDescent="0.35">
      <c r="A12" s="71" t="s">
        <v>266</v>
      </c>
      <c r="B12" s="122"/>
      <c r="C12" s="95"/>
      <c r="D12" s="72"/>
    </row>
    <row r="13" spans="1:4" ht="16" thickBot="1" x14ac:dyDescent="0.4">
      <c r="A13" s="73" t="s">
        <v>232</v>
      </c>
      <c r="B13" s="61">
        <f>B12-B14</f>
        <v>0</v>
      </c>
      <c r="C13" s="67">
        <f>C14</f>
        <v>0</v>
      </c>
      <c r="D13" s="70"/>
    </row>
    <row r="14" spans="1:4" x14ac:dyDescent="0.35">
      <c r="A14" s="62" t="s">
        <v>267</v>
      </c>
      <c r="B14" s="96">
        <f>SUM(B15:B19)</f>
        <v>0</v>
      </c>
      <c r="C14" s="97">
        <f>C15+C16+C17+C18+C19</f>
        <v>0</v>
      </c>
      <c r="D14" s="68"/>
    </row>
    <row r="15" spans="1:4" x14ac:dyDescent="0.35">
      <c r="A15" s="63" t="s">
        <v>228</v>
      </c>
      <c r="B15" s="60">
        <f>B20</f>
        <v>0</v>
      </c>
      <c r="C15" s="66">
        <f>C20</f>
        <v>0</v>
      </c>
      <c r="D15" s="69"/>
    </row>
    <row r="16" spans="1:4" x14ac:dyDescent="0.35">
      <c r="A16" s="63" t="s">
        <v>298</v>
      </c>
      <c r="B16" s="38"/>
      <c r="C16" s="80"/>
      <c r="D16" s="69"/>
    </row>
    <row r="17" spans="1:4" x14ac:dyDescent="0.35">
      <c r="A17" s="63" t="s">
        <v>299</v>
      </c>
      <c r="B17" s="38"/>
      <c r="C17" s="80"/>
      <c r="D17" s="69"/>
    </row>
    <row r="18" spans="1:4" x14ac:dyDescent="0.35">
      <c r="A18" s="63" t="s">
        <v>300</v>
      </c>
      <c r="B18" s="38"/>
      <c r="C18" s="80"/>
      <c r="D18" s="69"/>
    </row>
    <row r="19" spans="1:4" ht="16" thickBot="1" x14ac:dyDescent="0.4">
      <c r="A19" s="73" t="s">
        <v>301</v>
      </c>
      <c r="B19" s="39"/>
      <c r="C19" s="81"/>
      <c r="D19" s="70"/>
    </row>
    <row r="20" spans="1:4" x14ac:dyDescent="0.35">
      <c r="A20" s="71" t="s">
        <v>261</v>
      </c>
      <c r="B20" s="98">
        <f>B21+B22+B23</f>
        <v>0</v>
      </c>
      <c r="C20" s="99">
        <f>C21+C22+C23</f>
        <v>0</v>
      </c>
      <c r="D20" s="72"/>
    </row>
    <row r="21" spans="1:4" x14ac:dyDescent="0.35">
      <c r="A21" s="64" t="s">
        <v>229</v>
      </c>
      <c r="B21" s="82"/>
      <c r="C21" s="83"/>
      <c r="D21" s="69"/>
    </row>
    <row r="22" spans="1:4" x14ac:dyDescent="0.35">
      <c r="A22" s="64" t="s">
        <v>230</v>
      </c>
      <c r="B22" s="82"/>
      <c r="C22" s="83"/>
      <c r="D22" s="69"/>
    </row>
    <row r="23" spans="1:4" ht="16" thickBot="1" x14ac:dyDescent="0.4">
      <c r="A23" s="65" t="s">
        <v>231</v>
      </c>
      <c r="B23" s="84"/>
      <c r="C23" s="85"/>
      <c r="D23" s="70"/>
    </row>
    <row r="24" spans="1:4" x14ac:dyDescent="0.35">
      <c r="B24" s="37"/>
      <c r="C24" s="37"/>
    </row>
    <row r="25" spans="1:4" x14ac:dyDescent="0.35">
      <c r="A25" s="36" t="s">
        <v>212</v>
      </c>
    </row>
    <row r="26" spans="1:4" x14ac:dyDescent="0.35">
      <c r="A26" s="37" t="s">
        <v>233</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9" sqref="A39"/>
    </sheetView>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323</v>
      </c>
    </row>
    <row r="4" spans="1:5" s="2" customFormat="1" ht="18.5" thickBot="1" x14ac:dyDescent="0.45">
      <c r="A4" s="8"/>
    </row>
    <row r="5" spans="1:5" s="32" customFormat="1" ht="26.5" thickBot="1" x14ac:dyDescent="0.3">
      <c r="B5" s="142" t="s">
        <v>317</v>
      </c>
      <c r="C5" s="142" t="s">
        <v>318</v>
      </c>
      <c r="D5" s="143" t="s">
        <v>324</v>
      </c>
      <c r="E5" s="144"/>
    </row>
    <row r="6" spans="1:5" s="145" customFormat="1" ht="13" x14ac:dyDescent="0.3">
      <c r="B6" s="146"/>
      <c r="C6" s="146"/>
      <c r="D6" s="147"/>
    </row>
    <row r="7" spans="1:5" s="149" customFormat="1" ht="51" x14ac:dyDescent="0.25">
      <c r="A7" s="3" t="s">
        <v>329</v>
      </c>
      <c r="B7" s="148"/>
      <c r="C7" s="148"/>
      <c r="D7" s="148"/>
    </row>
    <row r="8" spans="1:5" s="149" customFormat="1" ht="13" x14ac:dyDescent="0.25">
      <c r="A8" s="3"/>
      <c r="B8" s="148"/>
      <c r="C8" s="148"/>
      <c r="D8" s="148"/>
    </row>
    <row r="9" spans="1:5" s="149" customFormat="1" ht="38.5" x14ac:dyDescent="0.25">
      <c r="A9" s="3" t="s">
        <v>330</v>
      </c>
      <c r="B9" s="148"/>
      <c r="C9" s="148"/>
      <c r="D9" s="148"/>
    </row>
    <row r="10" spans="1:5" s="149" customFormat="1" ht="13" x14ac:dyDescent="0.25">
      <c r="A10" s="3"/>
      <c r="B10" s="148"/>
      <c r="C10" s="148"/>
      <c r="D10" s="148"/>
    </row>
    <row r="11" spans="1:5" s="149" customFormat="1" ht="25.5" x14ac:dyDescent="0.25">
      <c r="A11" s="3" t="s">
        <v>331</v>
      </c>
      <c r="B11" s="148"/>
      <c r="C11" s="148"/>
      <c r="D11" s="148"/>
    </row>
    <row r="12" spans="1:5" ht="13.5" thickBot="1" x14ac:dyDescent="0.35">
      <c r="A12" s="150"/>
      <c r="B12" s="151"/>
      <c r="C12" s="151"/>
      <c r="D12" s="151"/>
    </row>
    <row r="14" spans="1:5" x14ac:dyDescent="0.25">
      <c r="A14" t="s">
        <v>319</v>
      </c>
    </row>
    <row r="15" spans="1:5" x14ac:dyDescent="0.25">
      <c r="A15" t="s">
        <v>320</v>
      </c>
    </row>
    <row r="16" spans="1:5" x14ac:dyDescent="0.25">
      <c r="A16" t="s">
        <v>321</v>
      </c>
    </row>
    <row r="17" spans="1:1" x14ac:dyDescent="0.25">
      <c r="A17" t="s">
        <v>322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8" sqref="A28"/>
    </sheetView>
  </sheetViews>
  <sheetFormatPr defaultColWidth="12.54296875" defaultRowHeight="15.5" x14ac:dyDescent="0.35"/>
  <cols>
    <col min="1" max="1" width="58.72656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208</v>
      </c>
    </row>
    <row r="4" spans="1:4" ht="16" thickBot="1" x14ac:dyDescent="0.4">
      <c r="A4" s="87" t="s">
        <v>201</v>
      </c>
      <c r="B4" s="88" t="s">
        <v>190</v>
      </c>
      <c r="C4" s="88" t="s">
        <v>191</v>
      </c>
      <c r="D4" s="89" t="s">
        <v>202</v>
      </c>
    </row>
    <row r="5" spans="1:4" x14ac:dyDescent="0.35">
      <c r="A5" s="71" t="s">
        <v>210</v>
      </c>
      <c r="B5" s="90"/>
      <c r="C5" s="100"/>
      <c r="D5" s="86"/>
    </row>
    <row r="6" spans="1:4" x14ac:dyDescent="0.35">
      <c r="A6" s="63" t="s">
        <v>232</v>
      </c>
      <c r="B6" s="75">
        <f>B5-B7</f>
        <v>0</v>
      </c>
      <c r="C6" s="91"/>
      <c r="D6" s="77"/>
    </row>
    <row r="7" spans="1:4" ht="16" thickBot="1" x14ac:dyDescent="0.4">
      <c r="A7" s="73" t="s">
        <v>209</v>
      </c>
      <c r="B7" s="76">
        <f>B8+B9</f>
        <v>0</v>
      </c>
      <c r="C7" s="91"/>
      <c r="D7" s="78"/>
    </row>
    <row r="8" spans="1:4" ht="16" thickBot="1" x14ac:dyDescent="0.4">
      <c r="A8" s="74" t="s">
        <v>203</v>
      </c>
      <c r="B8" s="92"/>
      <c r="C8" s="93"/>
      <c r="D8" s="79"/>
    </row>
    <row r="9" spans="1:4" x14ac:dyDescent="0.35">
      <c r="A9" s="62" t="s">
        <v>260</v>
      </c>
      <c r="B9" s="94"/>
      <c r="C9" s="95"/>
      <c r="D9" s="68"/>
    </row>
    <row r="10" spans="1:4" ht="16" thickBot="1" x14ac:dyDescent="0.4">
      <c r="A10" s="73" t="s">
        <v>232</v>
      </c>
      <c r="B10" s="61">
        <f>B9-B11</f>
        <v>0</v>
      </c>
      <c r="C10" s="67">
        <f>C11</f>
        <v>0</v>
      </c>
      <c r="D10" s="70"/>
    </row>
    <row r="11" spans="1:4" x14ac:dyDescent="0.35">
      <c r="A11" s="62" t="s">
        <v>211</v>
      </c>
      <c r="B11" s="96">
        <f>SUM(B12:B16)</f>
        <v>0</v>
      </c>
      <c r="C11" s="97">
        <f>C12+C13+C14+C15+C16</f>
        <v>0</v>
      </c>
      <c r="D11" s="68"/>
    </row>
    <row r="12" spans="1:4" x14ac:dyDescent="0.35">
      <c r="A12" s="63" t="s">
        <v>228</v>
      </c>
      <c r="B12" s="60">
        <f>B17</f>
        <v>0</v>
      </c>
      <c r="C12" s="66">
        <f>C17</f>
        <v>0</v>
      </c>
      <c r="D12" s="69"/>
    </row>
    <row r="13" spans="1:4" x14ac:dyDescent="0.35">
      <c r="A13" s="63" t="s">
        <v>298</v>
      </c>
      <c r="B13" s="38"/>
      <c r="C13" s="80"/>
      <c r="D13" s="69"/>
    </row>
    <row r="14" spans="1:4" x14ac:dyDescent="0.35">
      <c r="A14" s="63" t="s">
        <v>299</v>
      </c>
      <c r="B14" s="38"/>
      <c r="C14" s="80"/>
      <c r="D14" s="69"/>
    </row>
    <row r="15" spans="1:4" x14ac:dyDescent="0.35">
      <c r="A15" s="63" t="s">
        <v>300</v>
      </c>
      <c r="B15" s="38"/>
      <c r="C15" s="80"/>
      <c r="D15" s="69"/>
    </row>
    <row r="16" spans="1:4" ht="16" thickBot="1" x14ac:dyDescent="0.4">
      <c r="A16" s="73" t="s">
        <v>301</v>
      </c>
      <c r="B16" s="39"/>
      <c r="C16" s="81"/>
      <c r="D16" s="70"/>
    </row>
    <row r="17" spans="1:4" x14ac:dyDescent="0.35">
      <c r="A17" s="71" t="s">
        <v>262</v>
      </c>
      <c r="B17" s="98">
        <f>B18+B19+B20</f>
        <v>0</v>
      </c>
      <c r="C17" s="99">
        <f>C18+C19+C20</f>
        <v>0</v>
      </c>
      <c r="D17" s="72"/>
    </row>
    <row r="18" spans="1:4" x14ac:dyDescent="0.35">
      <c r="A18" s="64" t="s">
        <v>229</v>
      </c>
      <c r="B18" s="82"/>
      <c r="C18" s="83"/>
      <c r="D18" s="69"/>
    </row>
    <row r="19" spans="1:4" x14ac:dyDescent="0.35">
      <c r="A19" s="64" t="s">
        <v>230</v>
      </c>
      <c r="B19" s="82"/>
      <c r="C19" s="83"/>
      <c r="D19" s="69"/>
    </row>
    <row r="20" spans="1:4" ht="16" thickBot="1" x14ac:dyDescent="0.4">
      <c r="A20" s="65" t="s">
        <v>231</v>
      </c>
      <c r="B20" s="84"/>
      <c r="C20" s="85"/>
      <c r="D20" s="70"/>
    </row>
    <row r="21" spans="1:4" x14ac:dyDescent="0.35">
      <c r="B21" s="37"/>
      <c r="C21" s="37"/>
    </row>
    <row r="22" spans="1:4" x14ac:dyDescent="0.35">
      <c r="A22" s="36" t="s">
        <v>212</v>
      </c>
    </row>
    <row r="23" spans="1:4" x14ac:dyDescent="0.35">
      <c r="A23" s="37" t="s">
        <v>233</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4296875" defaultRowHeight="15.5" x14ac:dyDescent="0.35"/>
  <cols>
    <col min="1" max="1" width="53.1796875" style="35" bestFit="1" customWidth="1"/>
    <col min="2" max="2" width="15.54296875" style="35" customWidth="1"/>
    <col min="3" max="3" width="36.1796875" style="35" customWidth="1"/>
    <col min="4" max="4" width="12.54296875" style="35" customWidth="1"/>
    <col min="5" max="16384" width="12.54296875" style="35"/>
  </cols>
  <sheetData>
    <row r="1" spans="1:3" ht="18" x14ac:dyDescent="0.4">
      <c r="A1" s="6" t="s">
        <v>0</v>
      </c>
    </row>
    <row r="3" spans="1:3" ht="18.5" thickBot="1" x14ac:dyDescent="0.45">
      <c r="A3" s="8" t="s">
        <v>263</v>
      </c>
    </row>
    <row r="4" spans="1:3" ht="16" thickBot="1" x14ac:dyDescent="0.4">
      <c r="A4" s="87" t="s">
        <v>201</v>
      </c>
      <c r="B4" s="88" t="s">
        <v>190</v>
      </c>
      <c r="C4" s="89" t="s">
        <v>202</v>
      </c>
    </row>
    <row r="5" spans="1:3" x14ac:dyDescent="0.35">
      <c r="A5" s="119" t="s">
        <v>268</v>
      </c>
      <c r="B5" s="113">
        <f>SUMIF('G-4.1 SG&amp;A listing'!C:C,"Yes",'G-4.1 SG&amp;A listing'!E:E)</f>
        <v>0</v>
      </c>
      <c r="C5" s="112" t="s">
        <v>332</v>
      </c>
    </row>
    <row r="6" spans="1:3" ht="16" thickBot="1" x14ac:dyDescent="0.4">
      <c r="A6" s="132" t="s">
        <v>232</v>
      </c>
      <c r="B6" s="131">
        <f>B5-B7</f>
        <v>0</v>
      </c>
      <c r="C6" s="129"/>
    </row>
    <row r="7" spans="1:3" x14ac:dyDescent="0.35">
      <c r="A7" s="119" t="s">
        <v>269</v>
      </c>
      <c r="B7" s="113">
        <f>SUM(B8:B12)</f>
        <v>0</v>
      </c>
      <c r="C7" s="112"/>
    </row>
    <row r="8" spans="1:3" x14ac:dyDescent="0.35">
      <c r="A8" s="133" t="s">
        <v>265</v>
      </c>
      <c r="B8" s="116"/>
      <c r="C8" s="77"/>
    </row>
    <row r="9" spans="1:3" x14ac:dyDescent="0.35">
      <c r="A9" s="133" t="s">
        <v>264</v>
      </c>
      <c r="B9" s="116"/>
      <c r="C9" s="77"/>
    </row>
    <row r="10" spans="1:3" x14ac:dyDescent="0.35">
      <c r="A10" s="134" t="s">
        <v>270</v>
      </c>
      <c r="B10" s="114"/>
      <c r="C10" s="77"/>
    </row>
    <row r="11" spans="1:3" x14ac:dyDescent="0.35">
      <c r="A11" s="134" t="s">
        <v>297</v>
      </c>
      <c r="B11" s="114"/>
      <c r="C11" s="77"/>
    </row>
    <row r="12" spans="1:3" ht="16" thickBot="1" x14ac:dyDescent="0.4">
      <c r="A12" s="120" t="s">
        <v>271</v>
      </c>
      <c r="B12" s="115"/>
      <c r="C12" s="78"/>
    </row>
    <row r="13" spans="1:3" x14ac:dyDescent="0.35">
      <c r="B13" s="37"/>
    </row>
    <row r="14" spans="1:3" x14ac:dyDescent="0.35">
      <c r="A14" s="36" t="s">
        <v>212</v>
      </c>
    </row>
    <row r="15" spans="1:3" x14ac:dyDescent="0.35">
      <c r="A15" s="37" t="s">
        <v>233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4"/>
  <sheetViews>
    <sheetView showZeros="0" zoomScaleNormal="100" workbookViewId="0">
      <selection activeCell="A5" sqref="A5"/>
    </sheetView>
  </sheetViews>
  <sheetFormatPr defaultRowHeight="12.5" x14ac:dyDescent="0.25"/>
  <cols>
    <col min="1" max="1" width="20.7265625" style="10" customWidth="1"/>
    <col min="2" max="4" width="10.7265625" customWidth="1"/>
    <col min="5" max="5" width="12.1796875" customWidth="1"/>
    <col min="6" max="7" width="10.7265625" customWidth="1"/>
    <col min="8" max="8" width="16.453125" customWidth="1"/>
    <col min="9" max="40" width="10.7265625" customWidth="1"/>
  </cols>
  <sheetData>
    <row r="1" spans="1:43" s="2" customFormat="1" ht="18" x14ac:dyDescent="0.4">
      <c r="A1" s="6" t="s">
        <v>0</v>
      </c>
    </row>
    <row r="2" spans="1:43" s="2" customFormat="1" ht="17.5" x14ac:dyDescent="0.35">
      <c r="A2" s="7"/>
      <c r="B2" s="4"/>
      <c r="C2" s="4"/>
      <c r="D2" s="4"/>
      <c r="E2" s="4"/>
      <c r="F2" s="4"/>
      <c r="G2" s="4"/>
      <c r="H2" s="4"/>
      <c r="I2" s="4"/>
      <c r="J2" s="4"/>
      <c r="K2" s="4"/>
      <c r="L2" s="4"/>
    </row>
    <row r="3" spans="1:43" s="2" customFormat="1" ht="18" x14ac:dyDescent="0.4">
      <c r="A3" s="8" t="s">
        <v>340</v>
      </c>
    </row>
    <row r="4" spans="1:43"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39" x14ac:dyDescent="0.25">
      <c r="A5" s="21" t="s">
        <v>85</v>
      </c>
      <c r="B5" s="155" t="s">
        <v>86</v>
      </c>
      <c r="C5" s="155" t="s">
        <v>353</v>
      </c>
      <c r="D5" s="155" t="s">
        <v>354</v>
      </c>
      <c r="E5" s="155" t="s">
        <v>355</v>
      </c>
      <c r="F5" s="155" t="s">
        <v>356</v>
      </c>
      <c r="G5" s="155" t="s">
        <v>357</v>
      </c>
      <c r="H5" s="155" t="s">
        <v>358</v>
      </c>
      <c r="I5" s="155" t="s">
        <v>273</v>
      </c>
      <c r="J5" s="22" t="s">
        <v>305</v>
      </c>
      <c r="K5" s="22" t="s">
        <v>87</v>
      </c>
      <c r="L5" s="22" t="s">
        <v>88</v>
      </c>
      <c r="M5" s="22" t="s">
        <v>89</v>
      </c>
      <c r="N5" s="22" t="s">
        <v>90</v>
      </c>
      <c r="O5" s="22" t="s">
        <v>107</v>
      </c>
      <c r="P5" s="22" t="s">
        <v>91</v>
      </c>
      <c r="Q5" s="22" t="s">
        <v>103</v>
      </c>
      <c r="R5" s="22" t="s">
        <v>116</v>
      </c>
      <c r="S5" s="22" t="s">
        <v>359</v>
      </c>
      <c r="T5" s="22" t="s">
        <v>93</v>
      </c>
      <c r="U5" s="22" t="s">
        <v>146</v>
      </c>
      <c r="V5" s="22" t="s">
        <v>79</v>
      </c>
      <c r="W5" s="22" t="s">
        <v>80</v>
      </c>
      <c r="X5" s="22" t="s">
        <v>94</v>
      </c>
      <c r="Y5" s="22" t="s">
        <v>96</v>
      </c>
      <c r="Z5" s="22" t="s">
        <v>114</v>
      </c>
      <c r="AA5" s="22" t="s">
        <v>82</v>
      </c>
      <c r="AB5" s="22" t="s">
        <v>121</v>
      </c>
      <c r="AC5" s="22" t="s">
        <v>83</v>
      </c>
      <c r="AD5" s="22" t="s">
        <v>122</v>
      </c>
      <c r="AE5" s="22" t="s">
        <v>84</v>
      </c>
      <c r="AF5" s="22" t="s">
        <v>123</v>
      </c>
      <c r="AG5" s="22" t="s">
        <v>100</v>
      </c>
      <c r="AH5" s="22" t="s">
        <v>124</v>
      </c>
      <c r="AI5" s="22" t="s">
        <v>101</v>
      </c>
      <c r="AJ5" s="22" t="s">
        <v>125</v>
      </c>
      <c r="AK5" s="22" t="s">
        <v>126</v>
      </c>
      <c r="AL5" s="22" t="s">
        <v>127</v>
      </c>
      <c r="AM5" s="22" t="s">
        <v>316</v>
      </c>
      <c r="AN5" s="22" t="s">
        <v>315</v>
      </c>
    </row>
    <row r="6" spans="1:43" s="19" customFormat="1" ht="13" x14ac:dyDescent="0.3">
      <c r="A6" s="19" t="s">
        <v>53</v>
      </c>
      <c r="B6" s="19" t="s">
        <v>54</v>
      </c>
      <c r="C6" s="19" t="s">
        <v>275</v>
      </c>
      <c r="D6" s="19" t="s">
        <v>275</v>
      </c>
      <c r="E6" s="19" t="s">
        <v>275</v>
      </c>
      <c r="F6" s="19" t="s">
        <v>275</v>
      </c>
      <c r="G6" s="19" t="s">
        <v>275</v>
      </c>
      <c r="H6" s="19" t="s">
        <v>275</v>
      </c>
      <c r="I6" s="19" t="s">
        <v>274</v>
      </c>
      <c r="J6" s="19" t="s">
        <v>274</v>
      </c>
      <c r="K6" s="19" t="s">
        <v>55</v>
      </c>
      <c r="N6" s="19" t="s">
        <v>56</v>
      </c>
      <c r="O6" s="19" t="s">
        <v>57</v>
      </c>
      <c r="P6" s="19" t="s">
        <v>58</v>
      </c>
      <c r="Q6" s="19" t="s">
        <v>59</v>
      </c>
      <c r="R6" s="19" t="s">
        <v>60</v>
      </c>
      <c r="S6" s="19" t="s">
        <v>61</v>
      </c>
      <c r="T6" s="19" t="s">
        <v>62</v>
      </c>
      <c r="U6" s="19" t="s">
        <v>110</v>
      </c>
      <c r="V6" s="19" t="s">
        <v>63</v>
      </c>
      <c r="W6" s="19" t="s">
        <v>64</v>
      </c>
      <c r="X6" s="19" t="s">
        <v>65</v>
      </c>
      <c r="Y6" s="19" t="s">
        <v>66</v>
      </c>
      <c r="Z6" s="19" t="s">
        <v>112</v>
      </c>
      <c r="AA6" s="19" t="s">
        <v>67</v>
      </c>
      <c r="AB6" s="19" t="s">
        <v>117</v>
      </c>
      <c r="AC6" s="19" t="s">
        <v>68</v>
      </c>
      <c r="AD6" s="19" t="s">
        <v>111</v>
      </c>
      <c r="AE6" s="19" t="s">
        <v>69</v>
      </c>
      <c r="AF6" s="19" t="s">
        <v>138</v>
      </c>
      <c r="AG6" s="19" t="s">
        <v>70</v>
      </c>
      <c r="AH6" s="19" t="s">
        <v>139</v>
      </c>
      <c r="AI6" s="19" t="s">
        <v>71</v>
      </c>
      <c r="AJ6" s="19" t="s">
        <v>142</v>
      </c>
      <c r="AK6" s="19" t="s">
        <v>72</v>
      </c>
      <c r="AL6" s="19" t="s">
        <v>152</v>
      </c>
      <c r="AM6" s="19" t="s">
        <v>73</v>
      </c>
      <c r="AN6" s="19" t="s">
        <v>143</v>
      </c>
    </row>
    <row r="7" spans="1:43" ht="13" x14ac:dyDescent="0.3">
      <c r="A7" s="9"/>
      <c r="I7" t="str">
        <f>CONCATENATE(C7,"-",D7,"-",E7,"-",F7,"-",G7,"-",H7)</f>
        <v>-----</v>
      </c>
      <c r="J7" t="str">
        <f>CONCATENATE(D7,"-",E7)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ht="13" x14ac:dyDescent="0.3">
      <c r="A8" s="9"/>
      <c r="N8" s="24"/>
      <c r="O8" s="25"/>
    </row>
    <row r="9" spans="1:43" x14ac:dyDescent="0.25">
      <c r="A9" s="11" t="s">
        <v>1</v>
      </c>
      <c r="B9" s="13" t="s">
        <v>44</v>
      </c>
      <c r="C9" s="13"/>
      <c r="D9" s="13"/>
      <c r="E9" s="13"/>
      <c r="F9" s="13"/>
      <c r="G9" s="13"/>
      <c r="H9" s="13"/>
      <c r="I9" s="12"/>
      <c r="J9" s="12"/>
    </row>
    <row r="10" spans="1:43" x14ac:dyDescent="0.25">
      <c r="A10" s="11"/>
      <c r="B10" s="13" t="s">
        <v>45</v>
      </c>
      <c r="C10" s="13"/>
      <c r="D10" s="13"/>
      <c r="E10" s="13"/>
      <c r="F10" s="13"/>
      <c r="G10" s="13"/>
      <c r="H10" s="13"/>
      <c r="I10" s="12"/>
      <c r="J10" s="12"/>
    </row>
    <row r="11" spans="1:43" x14ac:dyDescent="0.25">
      <c r="A11" s="11" t="s">
        <v>2</v>
      </c>
      <c r="B11" s="13" t="s">
        <v>176</v>
      </c>
      <c r="C11" s="13"/>
      <c r="D11" s="13"/>
      <c r="E11" s="13"/>
      <c r="F11" s="13"/>
      <c r="G11" s="13"/>
      <c r="H11" s="13"/>
      <c r="I11" s="12"/>
      <c r="J11" s="12"/>
    </row>
    <row r="12" spans="1:43" x14ac:dyDescent="0.25">
      <c r="A12" s="11" t="s">
        <v>275</v>
      </c>
      <c r="B12" s="13" t="s">
        <v>295</v>
      </c>
      <c r="C12" s="13"/>
      <c r="D12" s="13"/>
      <c r="E12" s="13"/>
      <c r="F12" s="13"/>
      <c r="G12" s="13"/>
      <c r="H12" s="13"/>
      <c r="I12" s="12"/>
      <c r="J12" s="12"/>
    </row>
    <row r="13" spans="1:43" x14ac:dyDescent="0.25">
      <c r="A13" s="11" t="s">
        <v>274</v>
      </c>
      <c r="B13" s="13" t="s">
        <v>276</v>
      </c>
      <c r="C13" s="13"/>
      <c r="D13" s="13"/>
      <c r="E13" s="13"/>
      <c r="F13" s="13"/>
      <c r="G13" s="13"/>
      <c r="H13" s="13"/>
      <c r="I13" s="12"/>
      <c r="J13" s="12"/>
    </row>
    <row r="14" spans="1:43" x14ac:dyDescent="0.25">
      <c r="A14" s="11" t="s">
        <v>4</v>
      </c>
      <c r="B14" s="13" t="s">
        <v>28</v>
      </c>
      <c r="C14" s="13"/>
      <c r="D14" s="13"/>
      <c r="E14" s="13"/>
      <c r="F14" s="13"/>
      <c r="G14" s="13"/>
      <c r="H14" s="13"/>
      <c r="I14" s="12"/>
      <c r="J14" s="12"/>
    </row>
    <row r="15" spans="1:43" x14ac:dyDescent="0.25">
      <c r="A15" s="11" t="s">
        <v>5</v>
      </c>
      <c r="B15" s="13" t="s">
        <v>177</v>
      </c>
      <c r="C15" s="13"/>
      <c r="D15" s="13"/>
      <c r="E15" s="13"/>
      <c r="F15" s="13"/>
      <c r="G15" s="13"/>
      <c r="H15" s="13"/>
      <c r="I15" s="12"/>
      <c r="J15" s="12"/>
    </row>
    <row r="16" spans="1:43" x14ac:dyDescent="0.25">
      <c r="A16" s="11"/>
      <c r="B16" s="13" t="s">
        <v>296</v>
      </c>
      <c r="C16" s="13"/>
      <c r="D16" s="13"/>
      <c r="E16" s="13"/>
      <c r="F16" s="13"/>
      <c r="G16" s="13"/>
      <c r="H16" s="13"/>
      <c r="I16" s="12"/>
      <c r="J16" s="12"/>
    </row>
    <row r="17" spans="1:10" s="18" customFormat="1" x14ac:dyDescent="0.25">
      <c r="A17" s="16" t="s">
        <v>6</v>
      </c>
      <c r="B17" s="17" t="s">
        <v>147</v>
      </c>
      <c r="C17" s="17"/>
      <c r="D17" s="17"/>
      <c r="E17" s="17"/>
      <c r="F17" s="17"/>
      <c r="G17" s="17"/>
      <c r="H17" s="17"/>
      <c r="I17" s="20"/>
      <c r="J17" s="20"/>
    </row>
    <row r="18" spans="1:10" s="18" customFormat="1" x14ac:dyDescent="0.25">
      <c r="A18" s="16" t="s">
        <v>7</v>
      </c>
      <c r="B18" s="17" t="s">
        <v>188</v>
      </c>
      <c r="C18" s="17"/>
      <c r="D18" s="17"/>
      <c r="E18" s="17"/>
      <c r="F18" s="17"/>
      <c r="G18" s="17"/>
      <c r="H18" s="17"/>
      <c r="I18" s="20"/>
      <c r="J18" s="20"/>
    </row>
    <row r="19" spans="1:10" s="18" customFormat="1" x14ac:dyDescent="0.25">
      <c r="A19" s="16" t="s">
        <v>8</v>
      </c>
      <c r="B19" s="17" t="s">
        <v>46</v>
      </c>
      <c r="C19" s="17"/>
      <c r="D19" s="17"/>
      <c r="E19" s="17"/>
      <c r="F19" s="17"/>
      <c r="G19" s="17"/>
      <c r="H19" s="17"/>
    </row>
    <row r="20" spans="1:10" s="18" customFormat="1" x14ac:dyDescent="0.25">
      <c r="A20" s="16" t="s">
        <v>9</v>
      </c>
      <c r="B20" s="17" t="s">
        <v>178</v>
      </c>
      <c r="C20" s="17"/>
      <c r="D20" s="17"/>
      <c r="E20" s="17"/>
      <c r="F20" s="17"/>
      <c r="G20" s="17"/>
      <c r="H20" s="17"/>
    </row>
    <row r="21" spans="1:10" s="18" customFormat="1" x14ac:dyDescent="0.25">
      <c r="A21" s="16" t="s">
        <v>10</v>
      </c>
      <c r="B21" s="17" t="s">
        <v>348</v>
      </c>
      <c r="C21" s="17"/>
      <c r="D21" s="17"/>
      <c r="E21" s="17"/>
      <c r="F21" s="17"/>
      <c r="G21" s="17"/>
      <c r="H21" s="17"/>
    </row>
    <row r="22" spans="1:10" s="18" customFormat="1" x14ac:dyDescent="0.25">
      <c r="A22" s="16" t="s">
        <v>11</v>
      </c>
      <c r="B22" s="17" t="s">
        <v>30</v>
      </c>
      <c r="C22" s="17"/>
      <c r="D22" s="17"/>
      <c r="E22" s="17"/>
      <c r="F22" s="17"/>
      <c r="G22" s="17"/>
      <c r="H22" s="17"/>
    </row>
    <row r="23" spans="1:10" s="18" customFormat="1" x14ac:dyDescent="0.25">
      <c r="A23" s="16" t="s">
        <v>175</v>
      </c>
      <c r="B23" s="17" t="s">
        <v>180</v>
      </c>
      <c r="C23" s="17"/>
      <c r="D23" s="17"/>
      <c r="E23" s="17"/>
      <c r="F23" s="17"/>
      <c r="G23" s="17"/>
      <c r="H23" s="17"/>
    </row>
    <row r="24" spans="1:10" s="18" customFormat="1" x14ac:dyDescent="0.25">
      <c r="A24" s="16" t="s">
        <v>12</v>
      </c>
      <c r="B24" s="17" t="s">
        <v>181</v>
      </c>
      <c r="C24" s="17"/>
      <c r="D24" s="17"/>
      <c r="E24" s="17"/>
      <c r="F24" s="17"/>
      <c r="G24" s="17"/>
      <c r="H24" s="17"/>
    </row>
    <row r="25" spans="1:10" s="18" customFormat="1" x14ac:dyDescent="0.25">
      <c r="A25" s="16" t="s">
        <v>13</v>
      </c>
      <c r="B25" s="17" t="s">
        <v>285</v>
      </c>
      <c r="C25" s="17"/>
      <c r="D25" s="17"/>
      <c r="E25" s="17"/>
      <c r="F25" s="17"/>
      <c r="G25" s="17"/>
      <c r="H25" s="17"/>
    </row>
    <row r="26" spans="1:10" s="18" customFormat="1" x14ac:dyDescent="0.25">
      <c r="A26" s="16" t="s">
        <v>14</v>
      </c>
      <c r="B26" s="17" t="s">
        <v>32</v>
      </c>
      <c r="C26" s="17"/>
      <c r="D26" s="17"/>
      <c r="E26" s="17"/>
      <c r="F26" s="17"/>
      <c r="G26" s="17"/>
      <c r="H26" s="17"/>
    </row>
    <row r="27" spans="1:10" s="18" customFormat="1" x14ac:dyDescent="0.25">
      <c r="A27" s="16" t="s">
        <v>15</v>
      </c>
      <c r="B27" s="17" t="s">
        <v>37</v>
      </c>
      <c r="C27" s="17"/>
      <c r="D27" s="17"/>
      <c r="E27" s="17"/>
      <c r="F27" s="17"/>
      <c r="G27" s="17"/>
      <c r="H27" s="17"/>
    </row>
    <row r="28" spans="1:10" s="18" customFormat="1" x14ac:dyDescent="0.25">
      <c r="A28" s="16" t="s">
        <v>174</v>
      </c>
      <c r="B28" s="17" t="s">
        <v>179</v>
      </c>
      <c r="C28" s="17"/>
      <c r="D28" s="17"/>
      <c r="E28" s="17"/>
      <c r="F28" s="17"/>
      <c r="G28" s="17"/>
      <c r="H28" s="17"/>
    </row>
    <row r="29" spans="1:10" s="18" customFormat="1" x14ac:dyDescent="0.25">
      <c r="A29" s="16" t="s">
        <v>16</v>
      </c>
      <c r="B29" s="17" t="s">
        <v>33</v>
      </c>
      <c r="C29" s="17"/>
      <c r="D29" s="17"/>
      <c r="E29" s="17"/>
      <c r="F29" s="17"/>
      <c r="G29" s="17"/>
      <c r="H29" s="17"/>
    </row>
    <row r="30" spans="1:10" s="18" customFormat="1" x14ac:dyDescent="0.25">
      <c r="A30" s="16" t="s">
        <v>118</v>
      </c>
      <c r="B30" s="17" t="s">
        <v>182</v>
      </c>
      <c r="C30" s="17"/>
      <c r="D30" s="17"/>
      <c r="E30" s="17"/>
      <c r="F30" s="17"/>
      <c r="G30" s="17"/>
      <c r="H30" s="17"/>
    </row>
    <row r="31" spans="1:10" s="18" customFormat="1" x14ac:dyDescent="0.25">
      <c r="A31" s="16" t="s">
        <v>17</v>
      </c>
      <c r="B31" s="17" t="s">
        <v>47</v>
      </c>
      <c r="C31" s="17"/>
      <c r="D31" s="17"/>
      <c r="E31" s="17"/>
      <c r="F31" s="17"/>
      <c r="G31" s="17"/>
      <c r="H31" s="17"/>
    </row>
    <row r="32" spans="1:10" s="18" customFormat="1" x14ac:dyDescent="0.25">
      <c r="A32" s="16" t="s">
        <v>154</v>
      </c>
      <c r="B32" s="17" t="s">
        <v>183</v>
      </c>
      <c r="C32" s="17"/>
      <c r="D32" s="17"/>
      <c r="E32" s="17"/>
      <c r="F32" s="17"/>
      <c r="G32" s="17"/>
      <c r="H32" s="17"/>
    </row>
    <row r="33" spans="1:8" s="18" customFormat="1" x14ac:dyDescent="0.25">
      <c r="A33" s="16" t="s">
        <v>18</v>
      </c>
      <c r="B33" s="17" t="s">
        <v>48</v>
      </c>
      <c r="C33" s="17"/>
      <c r="D33" s="17"/>
      <c r="E33" s="17"/>
      <c r="F33" s="17"/>
      <c r="G33" s="17"/>
      <c r="H33" s="17"/>
    </row>
    <row r="34" spans="1:8" s="18" customFormat="1" x14ac:dyDescent="0.25">
      <c r="A34" s="16" t="s">
        <v>155</v>
      </c>
      <c r="B34" s="17" t="s">
        <v>184</v>
      </c>
      <c r="C34" s="17"/>
      <c r="D34" s="17"/>
      <c r="E34" s="17"/>
      <c r="F34" s="17"/>
      <c r="G34" s="17"/>
      <c r="H34" s="17"/>
    </row>
    <row r="35" spans="1:8" s="18" customFormat="1" x14ac:dyDescent="0.25">
      <c r="A35" s="16" t="s">
        <v>19</v>
      </c>
      <c r="B35" s="17" t="s">
        <v>40</v>
      </c>
      <c r="C35" s="17"/>
      <c r="D35" s="17"/>
      <c r="E35" s="17"/>
      <c r="F35" s="17"/>
      <c r="G35" s="17"/>
      <c r="H35" s="17"/>
    </row>
    <row r="36" spans="1:8" s="18" customFormat="1" x14ac:dyDescent="0.25">
      <c r="A36" s="16" t="s">
        <v>156</v>
      </c>
      <c r="B36" s="17" t="s">
        <v>185</v>
      </c>
      <c r="C36" s="17"/>
      <c r="D36" s="17"/>
      <c r="E36" s="17"/>
      <c r="F36" s="17"/>
      <c r="G36" s="17"/>
      <c r="H36" s="17"/>
    </row>
    <row r="37" spans="1:8" s="18" customFormat="1" x14ac:dyDescent="0.25">
      <c r="A37" s="16" t="s">
        <v>20</v>
      </c>
      <c r="B37" s="17" t="s">
        <v>41</v>
      </c>
      <c r="C37" s="17"/>
      <c r="D37" s="17"/>
      <c r="E37" s="17"/>
      <c r="F37" s="17"/>
      <c r="G37" s="17"/>
      <c r="H37" s="17"/>
    </row>
    <row r="38" spans="1:8" s="18" customFormat="1" x14ac:dyDescent="0.25">
      <c r="A38" s="16" t="s">
        <v>144</v>
      </c>
      <c r="B38" s="17" t="s">
        <v>186</v>
      </c>
      <c r="C38" s="17"/>
      <c r="D38" s="17"/>
      <c r="E38" s="17"/>
      <c r="F38" s="17"/>
      <c r="G38" s="17"/>
      <c r="H38" s="17"/>
    </row>
    <row r="39" spans="1:8" s="18" customFormat="1" x14ac:dyDescent="0.25">
      <c r="A39" s="16" t="s">
        <v>21</v>
      </c>
      <c r="B39" s="18" t="s">
        <v>49</v>
      </c>
    </row>
    <row r="40" spans="1:8" s="18" customFormat="1" x14ac:dyDescent="0.25">
      <c r="A40" s="16" t="s">
        <v>157</v>
      </c>
      <c r="B40" s="17" t="s">
        <v>187</v>
      </c>
      <c r="C40" s="17"/>
      <c r="D40" s="17"/>
      <c r="E40" s="17"/>
      <c r="F40" s="17"/>
      <c r="G40" s="17"/>
      <c r="H40" s="17"/>
    </row>
    <row r="41" spans="1:8" s="18" customFormat="1" x14ac:dyDescent="0.25">
      <c r="A41" s="16" t="s">
        <v>22</v>
      </c>
      <c r="B41" s="13" t="s">
        <v>314</v>
      </c>
      <c r="C41" s="17"/>
      <c r="D41" s="17"/>
      <c r="E41" s="17"/>
      <c r="F41" s="17"/>
      <c r="G41" s="17"/>
      <c r="H41" s="17"/>
    </row>
    <row r="42" spans="1:8" s="18" customFormat="1" x14ac:dyDescent="0.25">
      <c r="A42" s="16" t="s">
        <v>151</v>
      </c>
      <c r="B42" s="17" t="s">
        <v>312</v>
      </c>
      <c r="C42" s="17"/>
      <c r="D42" s="17"/>
      <c r="E42" s="17"/>
      <c r="F42" s="17"/>
      <c r="G42" s="17"/>
      <c r="H42" s="17"/>
    </row>
    <row r="43" spans="1:8" s="18" customFormat="1" x14ac:dyDescent="0.25">
      <c r="A43" s="16"/>
      <c r="B43" s="17"/>
      <c r="C43" s="17"/>
      <c r="D43" s="17"/>
      <c r="E43" s="17"/>
      <c r="F43" s="17"/>
      <c r="G43" s="17"/>
      <c r="H43" s="17"/>
    </row>
    <row r="44" spans="1:8" s="18" customFormat="1" x14ac:dyDescent="0.25">
      <c r="A44" s="16"/>
      <c r="B44" s="17"/>
      <c r="C44" s="17"/>
      <c r="D44" s="17"/>
      <c r="E44" s="17"/>
      <c r="F44" s="17"/>
      <c r="G44" s="17"/>
      <c r="H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2.5" x14ac:dyDescent="0.25"/>
  <cols>
    <col min="1" max="1" width="20.7265625" customWidth="1"/>
    <col min="2" max="7" width="10.7265625" customWidth="1"/>
  </cols>
  <sheetData>
    <row r="1" spans="1:10" s="2" customFormat="1" ht="18" x14ac:dyDescent="0.4">
      <c r="A1" s="6" t="s">
        <v>0</v>
      </c>
    </row>
    <row r="2" spans="1:10" s="2" customFormat="1" ht="17.5" x14ac:dyDescent="0.35">
      <c r="A2" s="7"/>
      <c r="B2" s="4"/>
      <c r="C2" s="4"/>
      <c r="D2" s="4"/>
    </row>
    <row r="3" spans="1:10" s="2" customFormat="1" ht="18" x14ac:dyDescent="0.4">
      <c r="A3" s="8" t="s">
        <v>200</v>
      </c>
    </row>
    <row r="4" spans="1:10" s="2" customFormat="1" ht="18" x14ac:dyDescent="0.4">
      <c r="A4" s="8"/>
    </row>
    <row r="5" spans="1:10" s="32" customFormat="1" ht="26" x14ac:dyDescent="0.25">
      <c r="A5" s="34" t="s">
        <v>199</v>
      </c>
      <c r="B5" s="5" t="s">
        <v>198</v>
      </c>
      <c r="C5" s="5" t="s">
        <v>86</v>
      </c>
      <c r="D5" s="5" t="s">
        <v>359</v>
      </c>
      <c r="E5" s="5" t="s">
        <v>197</v>
      </c>
      <c r="F5" s="5" t="s">
        <v>81</v>
      </c>
      <c r="G5" s="5" t="s">
        <v>196</v>
      </c>
      <c r="H5" s="5" t="s">
        <v>92</v>
      </c>
    </row>
    <row r="6" spans="1:10" ht="13" x14ac:dyDescent="0.3">
      <c r="A6" s="33" t="s">
        <v>53</v>
      </c>
      <c r="B6" s="33" t="s">
        <v>54</v>
      </c>
      <c r="C6" s="33" t="s">
        <v>52</v>
      </c>
      <c r="D6" s="33" t="s">
        <v>55</v>
      </c>
      <c r="E6" s="33" t="s">
        <v>56</v>
      </c>
      <c r="F6" s="33" t="s">
        <v>57</v>
      </c>
      <c r="G6" s="33" t="s">
        <v>58</v>
      </c>
      <c r="H6" s="33" t="s">
        <v>59</v>
      </c>
    </row>
    <row r="7" spans="1:10" ht="13" x14ac:dyDescent="0.3">
      <c r="A7" s="33"/>
      <c r="B7" s="33"/>
      <c r="C7" s="33"/>
      <c r="D7" s="33"/>
      <c r="E7" s="33"/>
      <c r="F7" s="33"/>
      <c r="G7" s="33"/>
      <c r="H7" s="33"/>
      <c r="I7" s="33"/>
      <c r="J7" s="33"/>
    </row>
    <row r="8" spans="1:10" ht="13" x14ac:dyDescent="0.3">
      <c r="A8" s="33"/>
      <c r="B8" s="33"/>
      <c r="C8" s="33"/>
      <c r="D8" s="33"/>
      <c r="E8" s="33"/>
      <c r="F8" s="33"/>
      <c r="G8" s="33"/>
      <c r="H8" s="33"/>
      <c r="I8" s="33"/>
      <c r="J8" s="33"/>
    </row>
    <row r="9" spans="1:10" ht="13" x14ac:dyDescent="0.3">
      <c r="A9" s="33"/>
      <c r="B9" s="33"/>
      <c r="C9" s="33"/>
      <c r="D9" s="33"/>
      <c r="E9" s="33"/>
      <c r="F9" s="33"/>
      <c r="G9" s="33"/>
      <c r="H9" s="33"/>
      <c r="I9" s="33"/>
      <c r="J9" s="33"/>
    </row>
    <row r="10" spans="1:10" x14ac:dyDescent="0.25">
      <c r="A10" s="11" t="s">
        <v>1</v>
      </c>
      <c r="B10" s="13" t="s">
        <v>325</v>
      </c>
      <c r="C10" s="12"/>
    </row>
    <row r="11" spans="1:10" x14ac:dyDescent="0.25">
      <c r="A11" s="11" t="s">
        <v>2</v>
      </c>
      <c r="B11" s="13" t="s">
        <v>328</v>
      </c>
      <c r="C11" s="12"/>
    </row>
    <row r="12" spans="1:10" x14ac:dyDescent="0.25">
      <c r="A12" s="11" t="s">
        <v>3</v>
      </c>
      <c r="B12" s="13" t="s">
        <v>195</v>
      </c>
      <c r="C12" s="12"/>
    </row>
    <row r="13" spans="1:10" x14ac:dyDescent="0.25">
      <c r="A13" s="11" t="s">
        <v>4</v>
      </c>
      <c r="B13" s="13" t="s">
        <v>326</v>
      </c>
      <c r="C13" s="12"/>
    </row>
    <row r="14" spans="1:10" x14ac:dyDescent="0.25">
      <c r="A14" s="11" t="s">
        <v>5</v>
      </c>
      <c r="B14" s="13" t="s">
        <v>327</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J21" sqref="J21"/>
    </sheetView>
  </sheetViews>
  <sheetFormatPr defaultRowHeight="12.5" x14ac:dyDescent="0.25"/>
  <cols>
    <col min="1" max="5" width="12.54296875" customWidth="1"/>
    <col min="6" max="6" width="14.81640625" customWidth="1"/>
    <col min="7" max="8" width="12.54296875" customWidth="1"/>
    <col min="9" max="9" width="13.453125" customWidth="1"/>
    <col min="10" max="12" width="12.54296875" customWidth="1"/>
    <col min="15" max="15" width="12.54296875" customWidth="1"/>
  </cols>
  <sheetData>
    <row r="1" spans="1:16" s="2" customFormat="1" ht="18" x14ac:dyDescent="0.4">
      <c r="A1" s="6" t="s">
        <v>0</v>
      </c>
    </row>
    <row r="2" spans="1:16" s="2" customFormat="1" ht="17.5" x14ac:dyDescent="0.35">
      <c r="A2" s="7"/>
      <c r="B2" s="4"/>
      <c r="C2" s="4"/>
      <c r="D2" s="4"/>
      <c r="E2" s="4"/>
      <c r="F2" s="4"/>
      <c r="G2" s="4"/>
    </row>
    <row r="3" spans="1:16" s="2" customFormat="1" ht="18" x14ac:dyDescent="0.4">
      <c r="A3" s="8" t="s">
        <v>336</v>
      </c>
    </row>
    <row r="4" spans="1:16" s="2" customFormat="1" ht="18" x14ac:dyDescent="0.4">
      <c r="A4" s="8"/>
    </row>
    <row r="5" spans="1:16" s="5" customFormat="1" ht="39" x14ac:dyDescent="0.25">
      <c r="A5" s="155" t="s">
        <v>353</v>
      </c>
      <c r="B5" s="155" t="s">
        <v>354</v>
      </c>
      <c r="C5" s="155" t="s">
        <v>355</v>
      </c>
      <c r="D5" s="155" t="s">
        <v>356</v>
      </c>
      <c r="E5" s="155" t="s">
        <v>357</v>
      </c>
      <c r="F5" s="155" t="s">
        <v>358</v>
      </c>
      <c r="G5" s="22" t="s">
        <v>273</v>
      </c>
      <c r="H5" s="5" t="s">
        <v>107</v>
      </c>
      <c r="I5" s="3" t="s">
        <v>280</v>
      </c>
      <c r="J5" s="5" t="s">
        <v>225</v>
      </c>
      <c r="K5" s="3" t="s">
        <v>281</v>
      </c>
      <c r="L5" s="3" t="s">
        <v>282</v>
      </c>
      <c r="M5" s="3" t="s">
        <v>102</v>
      </c>
      <c r="N5" s="3" t="s">
        <v>50</v>
      </c>
      <c r="O5" s="3" t="s">
        <v>360</v>
      </c>
      <c r="P5" s="3" t="s">
        <v>104</v>
      </c>
    </row>
    <row r="6" spans="1:16" s="1" customFormat="1" ht="13" x14ac:dyDescent="0.3">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s="1" customFormat="1" x14ac:dyDescent="0.25">
      <c r="G7" t="str">
        <f>CONCATENATE(A7,"-",B7,"-",C7,"-",D7,"-",E7,"-",F7)</f>
        <v>-----</v>
      </c>
      <c r="H7" s="57"/>
      <c r="I7" s="30"/>
      <c r="J7" s="30"/>
      <c r="K7" s="30"/>
      <c r="L7" s="30"/>
      <c r="M7" s="30"/>
      <c r="N7" s="30">
        <f>SUM(I7:M7)</f>
        <v>0</v>
      </c>
      <c r="O7" s="59"/>
      <c r="P7" s="30" t="e">
        <f>N7/O7</f>
        <v>#DIV/0!</v>
      </c>
    </row>
    <row r="8" spans="1:16" s="1" customFormat="1" x14ac:dyDescent="0.25">
      <c r="A8" s="56"/>
      <c r="B8" s="58"/>
      <c r="C8" s="58"/>
      <c r="D8" s="58"/>
      <c r="E8" s="58"/>
      <c r="F8" s="30"/>
      <c r="G8" s="30"/>
      <c r="H8" s="30"/>
      <c r="I8" s="30"/>
      <c r="J8" s="30"/>
      <c r="K8" s="30"/>
      <c r="L8" s="59"/>
      <c r="M8" s="30"/>
      <c r="N8"/>
    </row>
    <row r="9" spans="1:16" s="1" customFormat="1" x14ac:dyDescent="0.25">
      <c r="A9" s="11" t="s">
        <v>279</v>
      </c>
      <c r="B9" s="13" t="s">
        <v>295</v>
      </c>
      <c r="C9" s="13"/>
      <c r="D9" s="13"/>
      <c r="E9" s="13"/>
      <c r="F9"/>
      <c r="G9"/>
      <c r="H9"/>
      <c r="I9"/>
      <c r="J9"/>
      <c r="K9"/>
      <c r="L9"/>
      <c r="M9"/>
      <c r="N9"/>
    </row>
    <row r="10" spans="1:16" s="1" customFormat="1" x14ac:dyDescent="0.25">
      <c r="A10" s="135" t="s">
        <v>278</v>
      </c>
      <c r="B10" s="13" t="s">
        <v>276</v>
      </c>
      <c r="C10" s="13"/>
      <c r="D10" s="13"/>
      <c r="E10" s="13"/>
      <c r="F10"/>
      <c r="G10"/>
      <c r="H10"/>
      <c r="I10"/>
      <c r="J10"/>
      <c r="K10"/>
      <c r="L10"/>
      <c r="M10"/>
      <c r="N10"/>
    </row>
    <row r="11" spans="1:16" s="1" customFormat="1" x14ac:dyDescent="0.25">
      <c r="A11" s="11" t="s">
        <v>54</v>
      </c>
      <c r="B11" s="13" t="s">
        <v>224</v>
      </c>
      <c r="C11" s="13"/>
      <c r="D11" s="13"/>
      <c r="E11" s="13"/>
      <c r="F11"/>
      <c r="G11"/>
      <c r="H11"/>
      <c r="I11"/>
      <c r="J11"/>
      <c r="K11"/>
      <c r="L11"/>
      <c r="M11"/>
      <c r="N11"/>
    </row>
    <row r="12" spans="1:16" s="1" customFormat="1" ht="13" x14ac:dyDescent="0.3">
      <c r="A12" s="11" t="s">
        <v>52</v>
      </c>
      <c r="B12" s="13" t="s">
        <v>290</v>
      </c>
      <c r="C12" s="13"/>
      <c r="D12" s="13"/>
      <c r="E12" s="13"/>
      <c r="F12" s="15"/>
      <c r="G12" s="15"/>
      <c r="H12" s="15"/>
      <c r="I12"/>
      <c r="J12"/>
      <c r="K12"/>
      <c r="L12"/>
      <c r="M12"/>
      <c r="N12"/>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row r="21" spans="1:5" x14ac:dyDescent="0.25">
      <c r="A21" s="11"/>
    </row>
    <row r="22" spans="1:5"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205</v>
      </c>
      <c r="B3" s="8"/>
      <c r="C3" s="8"/>
    </row>
    <row r="5" spans="1:6" x14ac:dyDescent="0.25">
      <c r="A5" s="40"/>
      <c r="B5" s="40"/>
      <c r="C5" s="40"/>
      <c r="D5" s="40"/>
      <c r="E5" s="40"/>
    </row>
    <row r="6" spans="1:6" ht="28.5" customHeight="1" x14ac:dyDescent="0.3">
      <c r="A6" s="140" t="s">
        <v>213</v>
      </c>
      <c r="B6" s="140" t="s">
        <v>216</v>
      </c>
      <c r="C6" s="140" t="s">
        <v>288</v>
      </c>
      <c r="D6" s="140" t="s">
        <v>215</v>
      </c>
      <c r="E6" s="140" t="s">
        <v>214</v>
      </c>
      <c r="F6" s="141"/>
    </row>
    <row r="7" spans="1:6" ht="13" x14ac:dyDescent="0.3">
      <c r="A7" s="19" t="s">
        <v>53</v>
      </c>
      <c r="B7" s="19" t="s">
        <v>54</v>
      </c>
      <c r="C7" s="19" t="s">
        <v>52</v>
      </c>
      <c r="D7" s="19" t="s">
        <v>55</v>
      </c>
      <c r="E7" s="19" t="s">
        <v>56</v>
      </c>
    </row>
    <row r="8" spans="1:6" x14ac:dyDescent="0.25">
      <c r="C8" t="s">
        <v>287</v>
      </c>
    </row>
    <row r="10" spans="1:6" x14ac:dyDescent="0.25">
      <c r="A10" s="11" t="s">
        <v>1</v>
      </c>
      <c r="B10" s="13" t="s">
        <v>220</v>
      </c>
      <c r="C10" s="13"/>
    </row>
    <row r="11" spans="1:6" x14ac:dyDescent="0.25">
      <c r="A11" s="16" t="s">
        <v>2</v>
      </c>
      <c r="B11" s="17" t="s">
        <v>219</v>
      </c>
      <c r="C11" s="17"/>
    </row>
    <row r="12" spans="1:6" x14ac:dyDescent="0.25">
      <c r="A12" s="16" t="s">
        <v>3</v>
      </c>
      <c r="B12" t="s">
        <v>289</v>
      </c>
      <c r="C12" s="17"/>
    </row>
    <row r="13" spans="1:6" x14ac:dyDescent="0.25">
      <c r="A13" s="16" t="s">
        <v>4</v>
      </c>
      <c r="B13" s="17" t="s">
        <v>221</v>
      </c>
      <c r="C13" s="17"/>
    </row>
    <row r="14" spans="1:6" x14ac:dyDescent="0.25">
      <c r="A14" s="16" t="s">
        <v>5</v>
      </c>
      <c r="B14" s="17" t="s">
        <v>218</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2.5" x14ac:dyDescent="0.25"/>
  <cols>
    <col min="1" max="1" width="15.1796875" style="41" customWidth="1"/>
    <col min="2" max="2" width="17.7265625" style="41" customWidth="1"/>
    <col min="3" max="3" width="22" style="41" customWidth="1"/>
    <col min="4" max="4" width="12.54296875" style="41" customWidth="1"/>
    <col min="5" max="16384" width="9" style="41"/>
  </cols>
  <sheetData>
    <row r="1" spans="1:4" ht="18" x14ac:dyDescent="0.4">
      <c r="A1" s="55" t="s">
        <v>0</v>
      </c>
    </row>
    <row r="2" spans="1:4" ht="17.5" x14ac:dyDescent="0.35">
      <c r="A2" s="54"/>
    </row>
    <row r="3" spans="1:4" ht="18" x14ac:dyDescent="0.4">
      <c r="A3" s="53" t="s">
        <v>205</v>
      </c>
    </row>
    <row r="6" spans="1:4" ht="26" x14ac:dyDescent="0.3">
      <c r="A6" s="48"/>
      <c r="B6" s="48" t="s">
        <v>223</v>
      </c>
      <c r="C6" s="48" t="s">
        <v>207</v>
      </c>
    </row>
    <row r="7" spans="1:4" ht="25.5" x14ac:dyDescent="0.3">
      <c r="A7" s="51" t="s">
        <v>341</v>
      </c>
      <c r="B7" s="52">
        <f>'B-4 Upwards sales'!B9</f>
        <v>0</v>
      </c>
      <c r="C7" s="49" t="s">
        <v>206</v>
      </c>
    </row>
    <row r="8" spans="1:4" ht="63" x14ac:dyDescent="0.3">
      <c r="A8" s="51" t="s">
        <v>106</v>
      </c>
      <c r="B8" s="52">
        <f>SUMIF('G-4.1 SG&amp;A listing'!C:C,"No",'G-4.1 SG&amp;A listing'!E:E)</f>
        <v>0</v>
      </c>
      <c r="C8" s="49" t="s">
        <v>310</v>
      </c>
    </row>
    <row r="9" spans="1:4" ht="25.5" x14ac:dyDescent="0.3">
      <c r="A9" s="51" t="s">
        <v>204</v>
      </c>
      <c r="B9" s="50" t="e">
        <f>B8/B7</f>
        <v>#DIV/0!</v>
      </c>
      <c r="C9" s="49" t="s">
        <v>217</v>
      </c>
    </row>
    <row r="12" spans="1:4" ht="26" x14ac:dyDescent="0.3">
      <c r="A12" s="48" t="s">
        <v>222</v>
      </c>
      <c r="B12" s="48" t="s">
        <v>334</v>
      </c>
      <c r="C12" s="48" t="s">
        <v>333</v>
      </c>
      <c r="D12" s="48" t="s">
        <v>105</v>
      </c>
    </row>
    <row r="13" spans="1:4" ht="13" x14ac:dyDescent="0.3">
      <c r="A13" s="47" t="s">
        <v>53</v>
      </c>
      <c r="B13" s="47" t="s">
        <v>54</v>
      </c>
      <c r="C13" s="47" t="s">
        <v>52</v>
      </c>
      <c r="D13" s="47" t="s">
        <v>55</v>
      </c>
    </row>
    <row r="14" spans="1:4" x14ac:dyDescent="0.25">
      <c r="B14" s="46"/>
      <c r="C14" s="46"/>
      <c r="D14" s="46" t="e">
        <f>B14*$B$9/C14</f>
        <v>#DIV/0!</v>
      </c>
    </row>
    <row r="16" spans="1:4" x14ac:dyDescent="0.25">
      <c r="A16" s="45" t="s">
        <v>1</v>
      </c>
      <c r="B16" s="44" t="s">
        <v>307</v>
      </c>
    </row>
    <row r="17" spans="1:2" x14ac:dyDescent="0.25">
      <c r="A17" s="43" t="s">
        <v>2</v>
      </c>
      <c r="B17" s="42" t="s">
        <v>303</v>
      </c>
    </row>
    <row r="18" spans="1:2" x14ac:dyDescent="0.25">
      <c r="A18" s="43" t="s">
        <v>3</v>
      </c>
      <c r="B18" s="42" t="s">
        <v>304</v>
      </c>
    </row>
    <row r="19" spans="1:2" x14ac:dyDescent="0.25">
      <c r="A19" s="43" t="s">
        <v>4</v>
      </c>
      <c r="B19" s="42" t="s">
        <v>306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zoomScaleNormal="100" workbookViewId="0">
      <selection activeCell="O5" sqref="O5"/>
    </sheetView>
  </sheetViews>
  <sheetFormatPr defaultRowHeight="12.5" x14ac:dyDescent="0.25"/>
  <cols>
    <col min="1" max="13" width="12.54296875" customWidth="1"/>
  </cols>
  <sheetData>
    <row r="1" spans="1:16" s="2" customFormat="1" ht="18" x14ac:dyDescent="0.4">
      <c r="A1" s="6" t="s">
        <v>0</v>
      </c>
    </row>
    <row r="2" spans="1:16" s="2" customFormat="1" ht="17.5" x14ac:dyDescent="0.35">
      <c r="A2" s="7"/>
      <c r="B2" s="4"/>
      <c r="C2" s="4"/>
      <c r="D2" s="4"/>
      <c r="E2" s="4"/>
      <c r="F2" s="4"/>
      <c r="G2" s="4"/>
    </row>
    <row r="3" spans="1:16" s="2" customFormat="1" ht="18" x14ac:dyDescent="0.4">
      <c r="A3" s="8" t="s">
        <v>337</v>
      </c>
    </row>
    <row r="4" spans="1:16" s="2" customFormat="1" ht="18" x14ac:dyDescent="0.4">
      <c r="A4" s="8"/>
    </row>
    <row r="5" spans="1:16" ht="52" x14ac:dyDescent="0.25">
      <c r="A5" s="155" t="s">
        <v>353</v>
      </c>
      <c r="B5" s="155" t="s">
        <v>354</v>
      </c>
      <c r="C5" s="155" t="s">
        <v>355</v>
      </c>
      <c r="D5" s="155" t="s">
        <v>356</v>
      </c>
      <c r="E5" s="155" t="s">
        <v>357</v>
      </c>
      <c r="F5" s="155" t="s">
        <v>358</v>
      </c>
      <c r="G5" s="155" t="s">
        <v>273</v>
      </c>
      <c r="H5" s="5" t="s">
        <v>107</v>
      </c>
      <c r="I5" s="3" t="s">
        <v>280</v>
      </c>
      <c r="J5" s="5" t="s">
        <v>225</v>
      </c>
      <c r="K5" s="3" t="s">
        <v>281</v>
      </c>
      <c r="L5" s="3" t="s">
        <v>282</v>
      </c>
      <c r="M5" s="3" t="s">
        <v>102</v>
      </c>
      <c r="N5" s="3" t="s">
        <v>50</v>
      </c>
      <c r="O5" s="3" t="s">
        <v>360</v>
      </c>
      <c r="P5" s="3" t="s">
        <v>104</v>
      </c>
    </row>
    <row r="6" spans="1:16" ht="13" x14ac:dyDescent="0.3">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x14ac:dyDescent="0.25">
      <c r="G7" t="str">
        <f>CONCATENATE(A7,"-",B7,"-",C7,"-",D7,"-",E7,"-",F7)</f>
        <v>-----</v>
      </c>
      <c r="H7" s="57"/>
      <c r="I7" s="30"/>
      <c r="J7" s="30"/>
      <c r="K7" s="30"/>
      <c r="L7" s="30"/>
      <c r="M7" s="30"/>
      <c r="N7" s="30">
        <f>SUM(I7:M7)</f>
        <v>0</v>
      </c>
      <c r="O7" s="59"/>
      <c r="P7" s="30" t="e">
        <f>N7/O7</f>
        <v>#DIV/0!</v>
      </c>
    </row>
    <row r="8" spans="1:16" x14ac:dyDescent="0.25">
      <c r="A8" s="56"/>
      <c r="B8" s="58"/>
      <c r="C8" s="58"/>
      <c r="D8" s="58"/>
      <c r="E8" s="58"/>
      <c r="F8" s="30"/>
      <c r="G8" s="30"/>
      <c r="H8" s="30"/>
      <c r="I8" s="30"/>
      <c r="J8" s="30"/>
      <c r="K8" s="30"/>
      <c r="L8" s="59"/>
      <c r="M8" s="30"/>
    </row>
    <row r="9" spans="1:16" x14ac:dyDescent="0.25">
      <c r="A9" s="11" t="s">
        <v>279</v>
      </c>
      <c r="B9" s="13" t="s">
        <v>295</v>
      </c>
      <c r="C9" s="13"/>
      <c r="D9" s="13"/>
      <c r="E9" s="13"/>
    </row>
    <row r="10" spans="1:16" x14ac:dyDescent="0.25">
      <c r="A10" s="135" t="s">
        <v>278</v>
      </c>
      <c r="B10" s="13" t="s">
        <v>276</v>
      </c>
      <c r="C10" s="13"/>
      <c r="D10" s="13"/>
      <c r="E10" s="13"/>
    </row>
    <row r="11" spans="1:16" x14ac:dyDescent="0.25">
      <c r="A11" s="11" t="s">
        <v>54</v>
      </c>
      <c r="B11" s="13" t="s">
        <v>224</v>
      </c>
      <c r="C11" s="13"/>
      <c r="D11" s="13"/>
      <c r="E11" s="13"/>
    </row>
    <row r="12" spans="1:16" ht="13" x14ac:dyDescent="0.3">
      <c r="A12" s="11" t="s">
        <v>52</v>
      </c>
      <c r="B12" s="13" t="s">
        <v>290</v>
      </c>
      <c r="C12" s="13"/>
      <c r="D12" s="13"/>
      <c r="E12" s="13"/>
      <c r="F12" s="15"/>
      <c r="G12" s="15"/>
      <c r="H12" s="15"/>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5bbbc4ebaa5285623ac485dc003636ee">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addcc35c29dd92bbf62de74399e66b53"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3063</Value>
      <Value>78</Value>
      <Value>3186</Value>
      <Value>72</Value>
      <Value>3</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X37KMNPMRHAR-157620385-6780</_dlc_DocId>
    <_dlc_DocIdUrl xmlns="5d55e9dd-4cea-4593-8805-904a126b9efb">
      <Url>https://dochub/div/antidumpingcommission/businessfunctions/operations/steelproducts/continuation/_layouts/15/DocIdRedir.aspx?ID=X37KMNPMRHAR-157620385-6780</Url>
      <Description>X37KMNPMRHAR-157620385-6780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InfraBuild</TermName>
          <TermId xmlns="http://schemas.microsoft.com/office/infopath/2007/PartnerControls">2f1ec913-4d9b-4b73-ba88-05529eb9e065</TermId>
        </TermInfo>
      </Term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546</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8AC4B8-7DF1-4E05-BF2B-7ECF78D10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772A6-D807-47BB-9654-C9AA094C50AA}">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Bahar, Muhammad</dc:creator>
  <cp:lastModifiedBy>Fontanini, Andre</cp:lastModifiedBy>
  <cp:lastPrinted>2017-08-18T04:47:26Z</cp:lastPrinted>
  <dcterms:created xsi:type="dcterms:W3CDTF">2000-02-28T05:36:12Z</dcterms:created>
  <dcterms:modified xsi:type="dcterms:W3CDTF">2020-03-04T00:33:07Z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c083b680-fe5a-459d-a562-ace4e6541770</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3063;#InfraBuild|2f1ec913-4d9b-4b73-ba88-05529eb9e065</vt:lpwstr>
  </property>
  <property fmtid="{D5CDD505-2E9C-101B-9397-08002B2CF9AE}" pid="15" name="Report Type">
    <vt:lpwstr/>
  </property>
  <property fmtid="{D5CDD505-2E9C-101B-9397-08002B2CF9AE}" pid="16" name="DocHub_Goods">
    <vt:lpwstr>78;#Steel reinforcing bars|9b2e968c-5403-4ba6-b349-07867d3600ff</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