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aluminiumproducts/continuation/docs/"/>
    </mc:Choice>
  </mc:AlternateContent>
  <bookViews>
    <workbookView xWindow="2445" yWindow="-60" windowWidth="15135" windowHeight="9090" tabRatio="707" firstSheet="3" activeTab="8"/>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 name="I-1 Company Turnover" sheetId="30" r:id="rId14"/>
    <sheet name="I-2 Raw Material Purchases" sheetId="31" r:id="rId15"/>
    <sheet name="I-3 Income Tax" sheetId="32" r:id="rId16"/>
    <sheet name="I-4 Grants" sheetId="33" r:id="rId17"/>
  </sheets>
  <calcPr calcId="152511"/>
</workbook>
</file>

<file path=xl/calcChain.xml><?xml version="1.0" encoding="utf-8"?>
<calcChain xmlns="http://schemas.openxmlformats.org/spreadsheetml/2006/main">
  <c r="G7" i="3" l="1"/>
  <c r="G7" i="10"/>
  <c r="F7" i="7"/>
  <c r="F7" i="11"/>
  <c r="B11" i="32"/>
  <c r="D10" i="32"/>
  <c r="D11" i="32" s="1"/>
  <c r="C10" i="32"/>
  <c r="B10" i="32"/>
  <c r="D8" i="32"/>
  <c r="C8" i="32"/>
  <c r="C11" i="32" s="1"/>
  <c r="B8" i="32"/>
  <c r="M9" i="31"/>
  <c r="B10" i="26" l="1"/>
  <c r="B7" i="26"/>
  <c r="B5" i="27" l="1"/>
  <c r="B8" i="25"/>
  <c r="H7" i="28" l="1"/>
  <c r="H7" i="10" l="1"/>
  <c r="X7" i="10" l="1"/>
  <c r="X7" i="3"/>
  <c r="AD7" i="3"/>
  <c r="B6" i="27" l="1"/>
  <c r="B7" i="27"/>
  <c r="B13" i="26"/>
  <c r="C20" i="26" l="1"/>
  <c r="B20" i="26"/>
  <c r="C15" i="26"/>
  <c r="C14" i="26" s="1"/>
  <c r="C13" i="26" s="1"/>
  <c r="B15" i="26"/>
  <c r="B14" i="26" s="1"/>
  <c r="B6" i="26"/>
  <c r="B11" i="17"/>
  <c r="M9" i="20" l="1"/>
  <c r="B7" i="17" l="1"/>
  <c r="M7" i="11"/>
  <c r="P7" i="11" s="1"/>
  <c r="M7" i="7"/>
  <c r="P7" i="7" s="1"/>
  <c r="B7" i="25"/>
  <c r="B9" i="25" l="1"/>
  <c r="D14" i="25" s="1"/>
  <c r="C17" i="17" l="1"/>
  <c r="C12" i="17" s="1"/>
  <c r="C11" i="17" s="1"/>
  <c r="C10" i="17" s="1"/>
  <c r="B17" i="17"/>
  <c r="B12" i="17" s="1"/>
  <c r="B10" i="17" s="1"/>
  <c r="B6" i="17" l="1"/>
  <c r="AM7" i="10"/>
  <c r="AK7" i="10" l="1"/>
  <c r="AI7" i="10"/>
  <c r="AG7" i="10"/>
  <c r="AE7" i="10"/>
  <c r="AC7" i="10"/>
  <c r="AA7" i="10"/>
  <c r="Y7" i="10"/>
  <c r="T7" i="10"/>
  <c r="AV7" i="3"/>
  <c r="AT7" i="3"/>
  <c r="AR7" i="3"/>
  <c r="AP7" i="3"/>
  <c r="AN7" i="3"/>
  <c r="AH7" i="3"/>
  <c r="AC7" i="3"/>
  <c r="AA7" i="3"/>
  <c r="AE7" i="3"/>
  <c r="AL7" i="3"/>
  <c r="AJ7" i="3"/>
  <c r="T7" i="3"/>
  <c r="M7" i="10"/>
  <c r="L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<sst xmlns="http://schemas.openxmlformats.org/spreadsheetml/2006/main" count="846" uniqueCount="402">
  <si>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</si>
  <si>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</si>
  <si>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</si>
  <si>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</si>
  <si>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</si>
  <si>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</si>
  <si>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</si>
  <si>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</si>
  <si>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</si>
  <si>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</si>
  <si>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</si>
  <si>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</si>
  <si>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</si>
  <si>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</si>
  <si>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</si>
  <si>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</si>
  <si>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</si>
  <si>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</si>
  <si>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</si>
  <si>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</si>
  <si>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</si>
  <si>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</si>
  <si>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</si>
  <si>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</si>
  <si>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</si>
  <si>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</si>
  <si>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</si>
  <si>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</si>
  <si>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</si>
  <si>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</si>
  <si>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</si>
  <si>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</si>
  <si>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</si>
  <si>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</si>
  <si>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</si>
  <si>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</si>
  <si>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</si>
  <si>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</si>
  <si>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</si>
  <si>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</si>
  <si>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</si>
  <si>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</si>
  <si>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</si>
  <si>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</si>
  <si>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</si>
  <si>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</si>
  <si>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</si>
  <si>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</si>
  <si>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</si>
  <si>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</si>
  <si>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</si>
  <si>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</si>
  <si>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</si>
  <si>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</si>
  <si>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</si>
  <si>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</si>
  <si>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</si>
  <si>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</si>
  <si>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</si>
  <si>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</si>
  <si>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</si>
  <si>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</si>
  <si>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</si>
  <si>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</si>
  <si>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</si>
  <si>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</si>
  <si>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</si>
  <si>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</si>
  <si>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</si>
  <si>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</si>
  <si>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</si>
  <si>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</si>
  <si>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</si>
  <si>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</si>
  <si>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</si>
  <si>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</si>
  <si>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</si>
  <si>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</si>
  <si>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</si>
  <si>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</si>
  <si>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</si>
  <si>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</si>
  <si>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</si>
  <si>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</si>
  <si>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</si>
  <si>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</si>
  <si>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</si>
  <si>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</si>
  <si>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</si>
  <si>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</si>
  <si>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</si>
  <si>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</si>
  <si>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</si>
  <si>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</si>
  <si>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</si>
  <si>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</si>
  <si>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</si>
  <si>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</si>
  <si>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</si>
  <si>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</si>
  <si>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</si>
  <si>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</si>
  <si>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</si>
  <si>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</si>
  <si>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</si>
  <si>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</si>
  <si>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</si>
  <si>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</si>
  <si>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</si>
  <si>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</si>
  <si>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</si>
  <si>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</si>
  <si>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</si>
  <si>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</si>
  <si>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</si>
  <si>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</si>
  <si>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</si>
  <si>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</si>
  <si>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</si>
  <si>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</si>
  <si>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</si>
  <si>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</si>
  <si>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</si>
  <si>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</si>
  <si>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</si>
  <si>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</si>
  <si>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</si>
  <si>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</si>
  <si>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</si>
  <si>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</si>
  <si>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</si>
  <si>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</si>
  <si>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</si>
  <si>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</si>
  <si>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</si>
  <si>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</si>
  <si>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</si>
  <si>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</si>
  <si>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</si>
  <si>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</si>
  <si>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</si>
  <si>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</si>
  <si>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</si>
  <si>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</si>
  <si>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</si>
  <si>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</si>
  <si>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</si>
  <si>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</si>
  <si>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</si>
  <si>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</si>
  <si>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</si>
  <si>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</si>
  <si>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</si>
  <si>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</si>
  <si>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</si>
  <si>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</si>
  <si>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</si>
  <si>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</si>
  <si>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</si>
  <si>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</si>
  <si>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</si>
  <si>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</si>
  <si>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</si>
  <si>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</si>
  <si>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</si>
  <si>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</si>
  <si>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</si>
  <si>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</si>
  <si>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</si>
  <si>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</si>
  <si>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</si>
  <si>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</si>
  <si>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</si>
  <si>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</si>
  <si>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</si>
  <si>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</si>
  <si>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</si>
  <si>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</si>
  <si>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</si>
  <si>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</si>
  <si>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</si>
  <si>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</si>
  <si>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</si>
  <si>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</si>
  <si>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</si>
  <si>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</si>
  <si>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</si>
  <si>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</si>
  <si>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</si>
  <si>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</si>
  <si>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</si>
  <si>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</si>
  <si>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</si>
  <si>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</si>
  <si>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</si>
  <si>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</si>
  <si>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</si>
  <si>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</si>
  <si>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</si>
  <si>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</si>
  <si>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</si>
  <si>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</si>
  <si>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</si>
  <si>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</si>
  <si>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</si>
  <si>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</si>
  <si>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</si>
  <si>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</si>
  <si>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</si>
  <si>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</si>
  <si>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</si>
  <si>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</si>
  <si>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</si>
  <si>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</si>
  <si>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</si>
  <si>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</si>
  <si>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</si>
  <si>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</si>
  <si>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</si>
  <si>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</si>
  <si>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</si>
  <si>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</si>
  <si>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</si>
  <si>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</si>
  <si>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</si>
  <si>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</si>
  <si>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</si>
  <si>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</si>
  <si>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</si>
  <si>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</si>
  <si>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</si>
  <si>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</si>
  <si>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</si>
  <si>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</si>
  <si>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</si>
  <si>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</si>
  <si>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</si>
  <si>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</si>
  <si>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</si>
  <si>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</si>
  <si>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</si>
  <si>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</si>
  <si>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</si>
  <si>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</si>
  <si>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</si>
  <si>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</si>
  <si>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</si>
  <si>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</si>
  <si>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</si>
  <si>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</si>
  <si>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</si>
  <si>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</si>
  <si>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</si>
  <si>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</si>
  <si>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</si>
  <si>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</si>
  <si>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</si>
  <si>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</si>
  <si>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</si>
  <si>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</si>
  <si>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</si>
  <si>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</si>
  <si>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</si>
  <si>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</si>
  <si>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</si>
  <si>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</si>
  <si>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</si>
  <si>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</si>
  <si>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</si>
  <si>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</si>
  <si>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</si>
  <si>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</si>
  <si>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</si>
  <si>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</si>
  <si>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</si>
  <si>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</si>
  <si>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</si>
  <si>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</si>
  <si>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</si>
  <si>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</si>
  <si>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</si>
  <si>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</si>
  <si>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</si>
  <si>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</si>
  <si>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</si>
  <si>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</si>
  <si>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</si>
  <si>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</si>
  <si>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</si>
  <si>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</si>
  <si>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</si>
  <si>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</si>
  <si>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</si>
  <si>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</si>
  <si>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</si>
  <si>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</si>
  <si>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</si>
  <si>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</si>
  <si>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</si>
  <si>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</si>
  <si>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</si>
  <si>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</si>
  <si>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</si>
  <si>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</si>
  <si>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</si>
  <si>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</si>
  <si>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</si>
  <si>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</si>
  <si>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</si>
  <si>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</si>
  <si>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</si>
  <si>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</si>
  <si>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</si>
  <si>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</si>
  <si>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</si>
  <si>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</si>
  <si>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</si>
  <si>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</si>
  <si>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</si>
  <si>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</si>
  <si>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</si>
  <si>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</si>
  <si>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</si>
  <si>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</si>
  <si>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</si>
  <si>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</si>
  <si>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</si>
  <si>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</si>
  <si>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</si>
  <si>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</si>
  <si>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</si>
  <si>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</si>
  <si>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</si>
  <si>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</si>
  <si>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</si>
  <si>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</si>
  <si>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</si>
  <si>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</si>
  <si>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</si>
  <si>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</si>
  <si>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</si>
  <si>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</si>
  <si>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</si>
  <si>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</si>
  <si>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</si>
  <si>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</si>
  <si>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</si>
  <si>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</si>
  <si>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</si>
  <si>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</si>
  <si>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</si>
  <si>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Quantity in units shown on the invoice. If costs are based on a different quantity unit, add a column showing that quantity unit</t>
  </si>
  <si>
    <t>Net Revenue</t>
  </si>
  <si>
    <t>Turnover</t>
  </si>
  <si>
    <t>Financial year</t>
  </si>
  <si>
    <t>Review period</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</si>
  <si>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</si>
  <si>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</si>
  <si>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</si>
  <si>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</si>
  <si>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</si>
  <si>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</si>
  <si>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</si>
  <si>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</si>
  <si>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Quantity of the goods supplied</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</si>
  <si>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</si>
  <si>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</si>
  <si>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</si>
  <si>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</si>
  <si>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</si>
  <si>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</si>
  <si>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</si>
  <si>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</si>
  <si>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</si>
  <si>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</si>
  <si>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</si>
  <si>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</si>
  <si>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</si>
  <si>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</si>
  <si>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</si>
  <si>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</si>
  <si>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</si>
  <si>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</si>
  <si>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</si>
  <si>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</si>
  <si>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</si>
  <si>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Finish</t>
  </si>
  <si>
    <t>Alloy code</t>
  </si>
  <si>
    <t>Temper code</t>
  </si>
  <si>
    <t>Anodising microns</t>
  </si>
  <si>
    <t>Quantity (kg)</t>
  </si>
  <si>
    <t>Length (metre)</t>
  </si>
  <si>
    <t>[10.1]</t>
  </si>
  <si>
    <t>Total length in metres of all pieces sold in the transaction</t>
  </si>
  <si>
    <t>Production quantity (kg)</t>
  </si>
  <si>
    <t>Length (metres)</t>
  </si>
  <si>
    <t>[9.1]</t>
  </si>
  <si>
    <t>Total length in metres of all production</t>
  </si>
  <si>
    <t>[1.0]</t>
  </si>
  <si>
    <t xml:space="preserve"> Production quantity (kg)</t>
  </si>
  <si>
    <t>Notes: [1.0]</t>
  </si>
  <si>
    <t>Unit cost to make (per kg)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</si>
</sst>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18"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i/>
      <sz val="10"/>
      <name val="Times New Roman"/>
      <family val="1"/>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9" fillId="0" borderId="0" xfId="3" applyFill="1"/>
    <xf numFmtId="0" fontId="2" fillId="0" borderId="0" xfId="0" applyFont="1" applyBorder="1" applyAlignment="1">
      <alignment horizontal="center"/>
    </xf>
    <xf numFmtId="0" fontId="9" fillId="0" borderId="8" xfId="3"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3" applyFont="1" applyFill="1" applyBorder="1" applyAlignment="1">
      <alignment vertical="top"/>
    </xf>
    <xf numFmtId="0" fontId="9" fillId="0" borderId="25" xfId="3" applyFont="1" applyFill="1" applyBorder="1" applyAlignment="1">
      <alignment vertical="top"/>
    </xf>
    <xf numFmtId="0" fontId="9" fillId="0" borderId="18" xfId="3"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3" applyFont="1" applyFill="1" applyBorder="1"/>
    <xf numFmtId="43" fontId="9" fillId="4" borderId="28" xfId="1" applyFont="1" applyFill="1" applyBorder="1" applyAlignment="1">
      <alignment vertical="top"/>
    </xf>
    <xf numFmtId="0" fontId="9" fillId="0" borderId="29" xfId="3" applyFill="1" applyBorder="1" applyAlignment="1">
      <alignment vertical="top"/>
    </xf>
    <xf numFmtId="0" fontId="9" fillId="0" borderId="6" xfId="3" quotePrefix="1" applyBorder="1"/>
    <xf numFmtId="43" fontId="9" fillId="0" borderId="30" xfId="1" applyFont="1" applyFill="1" applyBorder="1" applyAlignment="1">
      <alignment vertical="top"/>
    </xf>
    <xf numFmtId="0" fontId="9" fillId="0" borderId="31" xfId="3" quotePrefix="1" applyFont="1" applyFill="1" applyBorder="1" applyAlignment="1">
      <alignment vertical="top"/>
    </xf>
    <xf numFmtId="0" fontId="9" fillId="0" borderId="17" xfId="3" quotePrefix="1" applyFill="1" applyBorder="1" applyAlignment="1">
      <alignment vertical="top"/>
    </xf>
    <xf numFmtId="0" fontId="9" fillId="0" borderId="17" xfId="3" quotePrefix="1" applyFont="1" applyFill="1" applyBorder="1" applyAlignment="1">
      <alignment vertical="top"/>
    </xf>
    <xf numFmtId="0" fontId="14" fillId="0" borderId="0" xfId="0" applyFont="1" applyFill="1" applyAlignment="1">
      <alignment horizontal="center" vertical="top" wrapText="1"/>
    </xf>
    <xf numFmtId="0" fontId="6" fillId="0" borderId="0" xfId="0" applyFont="1" applyAlignment="1">
      <alignment horizontal="right" vertical="top" wrapText="1"/>
    </xf>
    <xf numFmtId="0" fontId="9" fillId="0" borderId="0" xfId="3" applyBorder="1"/>
    <xf numFmtId="0" fontId="6" fillId="0" borderId="0" xfId="3" applyFont="1" applyBorder="1"/>
    <xf numFmtId="0" fontId="0" fillId="0" borderId="0" xfId="0" applyBorder="1"/>
    <xf numFmtId="0" fontId="2" fillId="0" borderId="0" xfId="3" applyFont="1" applyBorder="1" applyAlignment="1">
      <alignment vertical="top" wrapText="1"/>
    </xf>
    <xf numFmtId="0" fontId="10" fillId="0" borderId="0" xfId="3" applyFont="1" applyBorder="1" applyAlignment="1">
      <alignment vertical="top" wrapText="1"/>
    </xf>
    <xf numFmtId="0" fontId="10" fillId="0" borderId="0" xfId="3" applyFont="1" applyFill="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5" fillId="0" borderId="0" xfId="8" applyFont="1" applyAlignment="1">
      <alignment horizontal="left"/>
    </xf>
    <xf numFmtId="0" fontId="1" fillId="0" borderId="0" xfId="8"/>
    <xf numFmtId="0" fontId="6" fillId="0" borderId="0" xfId="9" applyFont="1" applyFill="1" applyBorder="1" applyAlignment="1">
      <alignment horizontal="center" vertical="top" wrapText="1"/>
    </xf>
    <xf numFmtId="0" fontId="6" fillId="0" borderId="20" xfId="9" applyFont="1" applyFill="1" applyBorder="1" applyAlignment="1">
      <alignment horizontal="center"/>
    </xf>
    <xf numFmtId="0" fontId="2" fillId="0" borderId="27" xfId="9" applyFont="1" applyFill="1" applyBorder="1" applyAlignment="1">
      <alignment horizontal="center"/>
    </xf>
    <xf numFmtId="0" fontId="2" fillId="0" borderId="32" xfId="9" applyFont="1" applyFill="1" applyBorder="1" applyAlignment="1">
      <alignment horizontal="center"/>
    </xf>
    <xf numFmtId="0" fontId="6" fillId="0" borderId="24" xfId="9" applyFont="1" applyFill="1" applyBorder="1" applyAlignment="1">
      <alignment horizontal="center"/>
    </xf>
    <xf numFmtId="0" fontId="2" fillId="0" borderId="28" xfId="9" applyFont="1" applyFill="1" applyBorder="1" applyAlignment="1">
      <alignment horizontal="center"/>
    </xf>
    <xf numFmtId="0" fontId="2" fillId="0" borderId="33" xfId="9" applyFont="1" applyFill="1" applyBorder="1" applyAlignment="1">
      <alignment horizontal="center"/>
    </xf>
    <xf numFmtId="0" fontId="2" fillId="0" borderId="34" xfId="9" applyFont="1" applyFill="1" applyBorder="1" applyAlignment="1">
      <alignment horizontal="center"/>
    </xf>
    <xf numFmtId="0" fontId="6" fillId="0" borderId="21" xfId="9" applyFont="1" applyFill="1" applyBorder="1" applyAlignment="1">
      <alignment vertical="top" wrapText="1"/>
    </xf>
    <xf numFmtId="167" fontId="7" fillId="0" borderId="17" xfId="9" applyNumberFormat="1" applyFont="1" applyFill="1" applyBorder="1"/>
    <xf numFmtId="167" fontId="7" fillId="0" borderId="14" xfId="9" applyNumberFormat="1" applyFont="1" applyFill="1" applyBorder="1"/>
    <xf numFmtId="167" fontId="7" fillId="0" borderId="10" xfId="9" applyNumberFormat="1" applyFont="1" applyFill="1" applyBorder="1"/>
    <xf numFmtId="167" fontId="16" fillId="0" borderId="0" xfId="9" applyNumberFormat="1" applyFont="1" applyFill="1" applyBorder="1"/>
    <xf numFmtId="0" fontId="6" fillId="0" borderId="24" xfId="9" applyFont="1" applyFill="1" applyBorder="1" applyAlignment="1">
      <alignment vertical="top" wrapText="1"/>
    </xf>
    <xf numFmtId="167" fontId="6" fillId="0" borderId="24" xfId="9" applyNumberFormat="1" applyFont="1" applyFill="1" applyBorder="1"/>
    <xf numFmtId="167" fontId="6" fillId="0" borderId="0" xfId="9" applyNumberFormat="1" applyFont="1" applyFill="1" applyBorder="1"/>
    <xf numFmtId="167" fontId="6" fillId="0" borderId="20" xfId="9" applyNumberFormat="1" applyFont="1" applyFill="1" applyBorder="1"/>
    <xf numFmtId="0" fontId="6" fillId="0" borderId="16" xfId="9" applyFont="1" applyFill="1" applyBorder="1" applyAlignment="1">
      <alignment vertical="top" wrapText="1"/>
    </xf>
    <xf numFmtId="167" fontId="6" fillId="0" borderId="16" xfId="9" applyNumberFormat="1" applyFont="1" applyFill="1" applyBorder="1"/>
    <xf numFmtId="167" fontId="6" fillId="0" borderId="22" xfId="9" applyNumberFormat="1" applyFont="1" applyFill="1" applyBorder="1"/>
    <xf numFmtId="167" fontId="6" fillId="0" borderId="12" xfId="9" applyNumberFormat="1" applyFont="1" applyFill="1" applyBorder="1"/>
    <xf numFmtId="0" fontId="6" fillId="0" borderId="24" xfId="9" applyFont="1" applyFill="1" applyBorder="1" applyAlignment="1">
      <alignment vertical="center" wrapText="1"/>
    </xf>
    <xf numFmtId="167" fontId="6" fillId="0" borderId="24" xfId="9" applyNumberFormat="1" applyFont="1" applyFill="1" applyBorder="1" applyAlignment="1">
      <alignment horizontal="center"/>
    </xf>
    <xf numFmtId="167" fontId="6" fillId="0" borderId="20" xfId="9" applyNumberFormat="1" applyFont="1" applyFill="1" applyBorder="1" applyAlignment="1">
      <alignment horizontal="center"/>
    </xf>
    <xf numFmtId="0" fontId="6" fillId="0" borderId="28" xfId="9" applyFont="1" applyFill="1" applyBorder="1" applyAlignment="1">
      <alignment vertical="top" wrapText="1"/>
    </xf>
    <xf numFmtId="167" fontId="6" fillId="0" borderId="28" xfId="9" applyNumberFormat="1" applyFont="1" applyFill="1" applyBorder="1"/>
    <xf numFmtId="43" fontId="6" fillId="0" borderId="33" xfId="9" applyNumberFormat="1" applyFont="1" applyFill="1" applyBorder="1"/>
    <xf numFmtId="167" fontId="6" fillId="0" borderId="28" xfId="9" applyNumberFormat="1" applyFont="1" applyFill="1" applyBorder="1" applyAlignment="1">
      <alignment horizontal="center"/>
    </xf>
    <xf numFmtId="168" fontId="6" fillId="0" borderId="34" xfId="10" applyNumberFormat="1" applyFont="1" applyFill="1" applyBorder="1" applyAlignment="1">
      <alignment horizontal="center"/>
    </xf>
    <xf numFmtId="0" fontId="5" fillId="0" borderId="0" xfId="9" applyFont="1" applyAlignment="1">
      <alignment horizontal="left"/>
    </xf>
    <xf numFmtId="0" fontId="3" fillId="0" borderId="0" xfId="9" applyFont="1" applyFill="1" applyAlignment="1">
      <alignment horizontal="left"/>
    </xf>
    <xf numFmtId="0" fontId="4" fillId="0" borderId="0" xfId="9" applyFont="1"/>
    <xf numFmtId="0" fontId="6" fillId="0" borderId="0" xfId="9"/>
    <xf numFmtId="0" fontId="4" fillId="0" borderId="0" xfId="9" applyFont="1" applyAlignment="1">
      <alignment horizontal="left"/>
    </xf>
    <xf numFmtId="4" fontId="4" fillId="0" borderId="0" xfId="9" applyNumberFormat="1" applyFont="1" applyAlignment="1">
      <alignment horizontal="center"/>
    </xf>
    <xf numFmtId="0" fontId="6" fillId="0" borderId="0" xfId="9" applyFont="1" applyAlignment="1">
      <alignment horizontal="left"/>
    </xf>
    <xf numFmtId="0" fontId="6" fillId="0" borderId="0" xfId="9" applyFont="1"/>
    <xf numFmtId="0" fontId="2" fillId="0" borderId="0" xfId="9" applyFont="1" applyBorder="1" applyAlignment="1">
      <alignment horizontal="center" vertical="top" wrapText="1"/>
    </xf>
    <xf numFmtId="0" fontId="15" fillId="0" borderId="0" xfId="9" applyFont="1" applyBorder="1" applyAlignment="1">
      <alignment horizontal="center" vertical="top" wrapText="1"/>
    </xf>
    <xf numFmtId="0" fontId="15" fillId="0" borderId="0" xfId="9" applyFont="1" applyFill="1" applyBorder="1" applyAlignment="1">
      <alignment horizontal="center" vertical="top" wrapText="1"/>
    </xf>
    <xf numFmtId="0" fontId="2" fillId="0" borderId="0" xfId="8" applyFont="1" applyBorder="1" applyAlignment="1">
      <alignment horizontal="center"/>
    </xf>
    <xf numFmtId="0" fontId="6" fillId="0" borderId="0" xfId="9" applyBorder="1"/>
    <xf numFmtId="0" fontId="6" fillId="0" borderId="0" xfId="9" applyFont="1" applyBorder="1"/>
    <xf numFmtId="0" fontId="1" fillId="0" borderId="0" xfId="8" applyBorder="1"/>
    <xf numFmtId="0" fontId="13" fillId="0" borderId="0" xfId="8" applyFont="1"/>
    <xf numFmtId="0" fontId="2" fillId="0" borderId="0" xfId="9" applyFont="1" applyAlignment="1">
      <alignment horizontal="right"/>
    </xf>
    <xf numFmtId="0" fontId="6" fillId="0" borderId="0" xfId="8" applyFont="1" applyAlignment="1">
      <alignment horizontal="right"/>
    </xf>
    <xf numFmtId="0" fontId="2" fillId="0" borderId="0" xfId="8" applyFont="1" applyAlignment="1">
      <alignment horizontal="right"/>
    </xf>
    <xf numFmtId="0" fontId="6" fillId="0" borderId="0" xfId="8" applyFont="1"/>
    <xf numFmtId="0" fontId="6" fillId="0" borderId="0" xfId="9" applyFill="1"/>
    <xf numFmtId="0" fontId="2" fillId="0" borderId="1" xfId="8" applyFont="1" applyBorder="1" applyAlignment="1">
      <alignment horizontal="center" vertical="top" wrapText="1"/>
    </xf>
    <xf numFmtId="0" fontId="2" fillId="0" borderId="1" xfId="8" applyFont="1" applyBorder="1" applyAlignment="1">
      <alignment vertical="top" wrapText="1"/>
    </xf>
    <xf numFmtId="0" fontId="6" fillId="0" borderId="1" xfId="8" applyFont="1" applyBorder="1" applyAlignment="1">
      <alignment vertical="top" wrapText="1"/>
    </xf>
    <xf numFmtId="0" fontId="17" fillId="0" borderId="1" xfId="8" applyNumberFormat="1" applyFont="1" applyBorder="1" applyAlignment="1">
      <alignment horizontal="left" vertical="top" wrapText="1" indent="3"/>
    </xf>
    <xf numFmtId="9" fontId="17" fillId="0" borderId="1" xfId="11" applyFont="1" applyBorder="1" applyAlignment="1">
      <alignment horizontal="left" vertical="top" wrapText="1" indent="3"/>
    </xf>
    <xf numFmtId="43" fontId="17" fillId="0" borderId="1" xfId="10" applyFont="1" applyBorder="1" applyAlignment="1">
      <alignment horizontal="left" vertical="top" wrapText="1" indent="3"/>
    </xf>
    <xf numFmtId="0" fontId="15" fillId="0" borderId="0" xfId="0" applyFont="1" applyFill="1" applyAlignment="1">
      <alignment horizontal="center" vertical="top" wrapText="1"/>
    </xf>
    <xf numFmtId="4" fontId="2" fillId="0" borderId="25" xfId="9" applyNumberFormat="1" applyFont="1" applyFill="1" applyBorder="1" applyAlignment="1">
      <alignment horizontal="center" vertical="top" wrapText="1"/>
    </xf>
    <xf numFmtId="4" fontId="2" fillId="0" borderId="8" xfId="9" applyNumberFormat="1" applyFont="1" applyFill="1" applyBorder="1" applyAlignment="1">
      <alignment horizontal="center" vertical="top" wrapText="1"/>
    </xf>
    <xf numFmtId="0" fontId="0" fillId="0" borderId="0" xfId="1" applyNumberFormat="1" applyFont="1" applyAlignment="1">
      <alignment horizontal="right" vertical="top" wrapText="1"/>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9"/>
    <cellStyle name="Normal 3" xfId="5"/>
    <cellStyle name="Normal 4" xfId="8"/>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55"/>
  <sheetViews>
    <sheetView showZeros="0" zoomScaleNormal="100" workbookViewId="0">
      <selection activeCell="B13" sqref="B13"/>
    </sheetView>
  </sheetViews>
  <sheetFormatPr defaultRowHeight="12.75" x14ac:dyDescent="0.2"/>
  <cols>
    <col min="1" max="1" width="20.7109375" style="10" customWidth="1"/>
    <col min="2"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47" width="10.7109375" customWidth="1"/>
  </cols>
  <sheetData>
    <row r="1" spans="1:48" s="2" customFormat="1" ht="18" x14ac:dyDescent="0.25">
      <c r="A1" s="6" t="s">
        <v>0</v>
      </c>
    </row>
    <row r="2" spans="1:48" s="2" customFormat="1" ht="18" x14ac:dyDescent="0.25">
      <c r="A2" s="7"/>
      <c r="B2" s="4"/>
      <c r="C2" s="4"/>
      <c r="D2" s="4"/>
      <c r="E2" s="4"/>
      <c r="F2" s="4"/>
      <c r="G2" s="4"/>
      <c r="H2" s="4"/>
      <c r="I2" s="4"/>
      <c r="K2" s="26"/>
      <c r="L2" s="27"/>
      <c r="M2" s="27"/>
      <c r="N2" s="27"/>
      <c r="O2" s="27"/>
      <c r="P2" s="27"/>
      <c r="Q2" s="27"/>
      <c r="R2" s="27"/>
    </row>
    <row r="3" spans="1:48" s="2" customFormat="1" ht="18" x14ac:dyDescent="0.25">
      <c r="A3" s="8" t="s">
        <v>349</v>
      </c>
      <c r="K3" s="27"/>
      <c r="L3" s="27"/>
      <c r="M3" s="27"/>
      <c r="N3" s="27"/>
      <c r="O3" s="27"/>
      <c r="P3" s="27"/>
      <c r="Q3" s="27"/>
      <c r="R3" s="27"/>
    </row>
    <row r="4" spans="1:48" s="2" customFormat="1" ht="18" x14ac:dyDescent="0.25">
      <c r="A4" s="8"/>
    </row>
    <row r="5" spans="1:48" s="23" customFormat="1" ht="39.75" customHeight="1" x14ac:dyDescent="0.2">
      <c r="A5" s="21" t="s">
        <v>86</v>
      </c>
      <c r="B5" s="22" t="s">
        <v>87</v>
      </c>
      <c r="C5" s="135" t="s">
        <v>386</v>
      </c>
      <c r="D5" s="135" t="s">
        <v>387</v>
      </c>
      <c r="E5" s="135" t="s">
        <v>388</v>
      </c>
      <c r="F5" s="135" t="s">
        <v>389</v>
      </c>
      <c r="G5" s="22" t="s">
        <v>280</v>
      </c>
      <c r="H5" s="22" t="s">
        <v>88</v>
      </c>
      <c r="I5" s="22" t="s">
        <v>89</v>
      </c>
      <c r="J5" s="22" t="s">
        <v>90</v>
      </c>
      <c r="K5" s="22" t="s">
        <v>91</v>
      </c>
      <c r="L5" s="22" t="s">
        <v>108</v>
      </c>
      <c r="M5" s="22" t="s">
        <v>92</v>
      </c>
      <c r="N5" s="22" t="s">
        <v>93</v>
      </c>
      <c r="O5" s="22" t="s">
        <v>117</v>
      </c>
      <c r="P5" s="22" t="s">
        <v>390</v>
      </c>
      <c r="Q5" s="22" t="s">
        <v>391</v>
      </c>
      <c r="R5" s="22" t="s">
        <v>82</v>
      </c>
      <c r="S5" s="22" t="s">
        <v>94</v>
      </c>
      <c r="T5" s="22" t="s">
        <v>114</v>
      </c>
      <c r="U5" s="22" t="s">
        <v>80</v>
      </c>
      <c r="V5" s="22" t="s">
        <v>81</v>
      </c>
      <c r="W5" s="22" t="s">
        <v>95</v>
      </c>
      <c r="X5" s="22" t="s">
        <v>97</v>
      </c>
      <c r="Y5" s="22" t="s">
        <v>115</v>
      </c>
      <c r="Z5" s="22" t="s">
        <v>98</v>
      </c>
      <c r="AA5" s="22" t="s">
        <v>137</v>
      </c>
      <c r="AB5" s="22" t="s">
        <v>99</v>
      </c>
      <c r="AC5" s="22" t="s">
        <v>138</v>
      </c>
      <c r="AD5" s="22" t="s">
        <v>100</v>
      </c>
      <c r="AE5" s="22" t="s">
        <v>116</v>
      </c>
      <c r="AF5" s="22" t="s">
        <v>96</v>
      </c>
      <c r="AG5" s="22" t="s">
        <v>141</v>
      </c>
      <c r="AH5" s="22" t="s">
        <v>142</v>
      </c>
      <c r="AI5" s="22" t="s">
        <v>83</v>
      </c>
      <c r="AJ5" s="22" t="s">
        <v>122</v>
      </c>
      <c r="AK5" s="22" t="s">
        <v>84</v>
      </c>
      <c r="AL5" s="22" t="s">
        <v>123</v>
      </c>
      <c r="AM5" s="22" t="s">
        <v>85</v>
      </c>
      <c r="AN5" s="22" t="s">
        <v>124</v>
      </c>
      <c r="AO5" s="22" t="s">
        <v>101</v>
      </c>
      <c r="AP5" s="22" t="s">
        <v>125</v>
      </c>
      <c r="AQ5" s="22" t="s">
        <v>102</v>
      </c>
      <c r="AR5" s="22" t="s">
        <v>126</v>
      </c>
      <c r="AS5" s="22" t="s">
        <v>127</v>
      </c>
      <c r="AT5" s="22" t="s">
        <v>128</v>
      </c>
      <c r="AU5" s="22" t="s">
        <v>103</v>
      </c>
      <c r="AV5" s="22" t="s">
        <v>323</v>
      </c>
    </row>
    <row r="6" spans="1:48" s="19" customFormat="1" x14ac:dyDescent="0.2">
      <c r="A6" s="19" t="s">
        <v>53</v>
      </c>
      <c r="B6" s="19" t="s">
        <v>54</v>
      </c>
      <c r="C6" s="19" t="s">
        <v>282</v>
      </c>
      <c r="D6" s="19" t="s">
        <v>282</v>
      </c>
      <c r="E6" s="19" t="s">
        <v>282</v>
      </c>
      <c r="F6" s="19" t="s">
        <v>282</v>
      </c>
      <c r="G6" s="19" t="s">
        <v>281</v>
      </c>
      <c r="H6" s="19" t="s">
        <v>55</v>
      </c>
      <c r="K6" s="19" t="s">
        <v>56</v>
      </c>
      <c r="L6" s="19" t="s">
        <v>57</v>
      </c>
      <c r="M6" s="19" t="s">
        <v>58</v>
      </c>
      <c r="N6" s="19" t="s">
        <v>59</v>
      </c>
      <c r="O6" s="19" t="s">
        <v>60</v>
      </c>
      <c r="P6" s="19" t="s">
        <v>61</v>
      </c>
      <c r="Q6" s="19" t="s">
        <v>392</v>
      </c>
      <c r="R6" s="19" t="s">
        <v>62</v>
      </c>
      <c r="S6" s="19" t="s">
        <v>63</v>
      </c>
      <c r="T6" s="19" t="s">
        <v>134</v>
      </c>
      <c r="U6" s="19" t="s">
        <v>64</v>
      </c>
      <c r="V6" s="19" t="s">
        <v>65</v>
      </c>
      <c r="W6" s="19" t="s">
        <v>66</v>
      </c>
      <c r="X6" s="19" t="s">
        <v>67</v>
      </c>
      <c r="Y6" s="19" t="s">
        <v>118</v>
      </c>
      <c r="Z6" s="19" t="s">
        <v>68</v>
      </c>
      <c r="AA6" s="19" t="s">
        <v>112</v>
      </c>
      <c r="AB6" s="19" t="s">
        <v>69</v>
      </c>
      <c r="AC6" s="19" t="s">
        <v>139</v>
      </c>
      <c r="AD6" s="19" t="s">
        <v>70</v>
      </c>
      <c r="AE6" s="19" t="s">
        <v>140</v>
      </c>
      <c r="AF6" s="19" t="s">
        <v>71</v>
      </c>
      <c r="AG6" s="19" t="s">
        <v>72</v>
      </c>
      <c r="AH6" s="19" t="s">
        <v>153</v>
      </c>
      <c r="AI6" s="19" t="s">
        <v>73</v>
      </c>
      <c r="AJ6" s="19" t="s">
        <v>144</v>
      </c>
      <c r="AK6" s="19" t="s">
        <v>74</v>
      </c>
      <c r="AL6" s="19" t="s">
        <v>121</v>
      </c>
      <c r="AM6" s="19" t="s">
        <v>75</v>
      </c>
      <c r="AN6" s="19" t="s">
        <v>120</v>
      </c>
      <c r="AO6" s="19" t="s">
        <v>76</v>
      </c>
      <c r="AP6" s="19" t="s">
        <v>132</v>
      </c>
      <c r="AQ6" s="19" t="s">
        <v>77</v>
      </c>
      <c r="AR6" s="19" t="s">
        <v>131</v>
      </c>
      <c r="AS6" s="19" t="s">
        <v>78</v>
      </c>
      <c r="AT6" s="19" t="s">
        <v>130</v>
      </c>
      <c r="AU6" s="19" t="s">
        <v>109</v>
      </c>
      <c r="AV6" s="19" t="s">
        <v>129</v>
      </c>
    </row>
    <row r="7" spans="1:48" x14ac:dyDescent="0.2">
      <c r="A7" s="9"/>
      <c r="G7" t="str">
        <f>CONCATENATE(C7,"-",D7,"-",E7,"-",F7)</f>
        <v>---</v>
      </c>
      <c r="J7" s="24"/>
      <c r="K7" s="24"/>
      <c r="L7" s="25">
        <f>VALUE(ROUNDUP(MONTH(K7)/12*4,0)*3&amp;"/"&amp;YEAR(K7))</f>
        <v>61</v>
      </c>
      <c r="O7" s="31"/>
      <c r="P7" s="30"/>
      <c r="Q7" s="30"/>
      <c r="S7" s="29"/>
      <c r="T7" s="29" t="e">
        <f>S7/P7</f>
        <v>#DIV/0!</v>
      </c>
      <c r="U7" s="29"/>
      <c r="V7" s="29"/>
      <c r="W7" s="29"/>
      <c r="X7" s="29">
        <f>S7-U7-V7+W7</f>
        <v>0</v>
      </c>
      <c r="Y7" s="29" t="e">
        <f>X7/P7</f>
        <v>#DIV/0!</v>
      </c>
      <c r="Z7" s="29"/>
      <c r="AA7" s="29" t="e">
        <f>Z7/P7</f>
        <v>#DIV/0!</v>
      </c>
      <c r="AB7" s="29"/>
      <c r="AC7" s="29" t="e">
        <f>AB7/P7</f>
        <v>#DIV/0!</v>
      </c>
      <c r="AD7" s="29">
        <f>X7-Z7-AB7</f>
        <v>0</v>
      </c>
      <c r="AE7" s="29" t="e">
        <f>AD7/P7</f>
        <v>#DIV/0!</v>
      </c>
      <c r="AF7" s="29"/>
      <c r="AG7" s="29"/>
      <c r="AH7" s="29" t="e">
        <f>AG7/P7</f>
        <v>#DIV/0!</v>
      </c>
      <c r="AI7" s="29"/>
      <c r="AJ7" s="29" t="e">
        <f>AI7/P7</f>
        <v>#DIV/0!</v>
      </c>
      <c r="AK7" s="29"/>
      <c r="AL7" s="29" t="e">
        <f>AK7/P7</f>
        <v>#DIV/0!</v>
      </c>
      <c r="AM7" s="29"/>
      <c r="AN7" s="29" t="e">
        <f>AM7/P7</f>
        <v>#DIV/0!</v>
      </c>
      <c r="AO7" s="29"/>
      <c r="AP7" s="29" t="e">
        <f>AO7/P7</f>
        <v>#DIV/0!</v>
      </c>
      <c r="AQ7" s="29"/>
      <c r="AR7" s="29" t="e">
        <f>AQ7/P7</f>
        <v>#DIV/0!</v>
      </c>
      <c r="AS7" s="29"/>
      <c r="AT7" s="29" t="e">
        <f>AS7/P7</f>
        <v>#DIV/0!</v>
      </c>
      <c r="AU7" s="29"/>
      <c r="AV7" s="29" t="e">
        <f>AU7/P7</f>
        <v>#DIV/0!</v>
      </c>
    </row>
    <row r="8" spans="1:48" x14ac:dyDescent="0.2">
      <c r="A8" s="9"/>
    </row>
    <row r="9" spans="1:48" x14ac:dyDescent="0.2">
      <c r="A9" s="11" t="s">
        <v>1</v>
      </c>
      <c r="B9" s="13" t="s">
        <v>34</v>
      </c>
      <c r="C9" s="13"/>
      <c r="D9" s="13"/>
      <c r="E9" s="13"/>
      <c r="F9" s="13"/>
      <c r="G9" s="12"/>
    </row>
    <row r="10" spans="1:48" s="18" customFormat="1" x14ac:dyDescent="0.2">
      <c r="A10" s="16" t="s">
        <v>2</v>
      </c>
      <c r="B10" s="17" t="s">
        <v>177</v>
      </c>
      <c r="C10" s="17"/>
      <c r="D10" s="17"/>
      <c r="E10" s="17"/>
      <c r="F10" s="17"/>
      <c r="G10" s="20"/>
    </row>
    <row r="11" spans="1:48" s="18" customFormat="1" x14ac:dyDescent="0.2">
      <c r="A11" s="11" t="s">
        <v>282</v>
      </c>
      <c r="B11" s="13" t="s">
        <v>301</v>
      </c>
      <c r="C11" s="17"/>
      <c r="D11" s="17"/>
      <c r="E11" s="17"/>
      <c r="F11" s="17"/>
      <c r="G11" s="20"/>
    </row>
    <row r="12" spans="1:48" s="18" customFormat="1" x14ac:dyDescent="0.2">
      <c r="A12" s="11" t="s">
        <v>281</v>
      </c>
      <c r="B12" s="13" t="s">
        <v>283</v>
      </c>
      <c r="C12" s="17"/>
      <c r="D12" s="17"/>
      <c r="E12" s="17"/>
      <c r="F12" s="17"/>
      <c r="G12" s="20"/>
    </row>
    <row r="13" spans="1:48" s="18" customFormat="1" x14ac:dyDescent="0.2">
      <c r="A13" s="16" t="s">
        <v>4</v>
      </c>
      <c r="B13" s="17" t="s">
        <v>28</v>
      </c>
      <c r="C13" s="17"/>
      <c r="D13" s="17"/>
      <c r="E13" s="17"/>
      <c r="F13" s="17"/>
      <c r="G13" s="20"/>
    </row>
    <row r="14" spans="1:48" s="18" customFormat="1" x14ac:dyDescent="0.2">
      <c r="A14" s="16" t="s">
        <v>5</v>
      </c>
      <c r="B14" s="17" t="s">
        <v>29</v>
      </c>
      <c r="C14" s="17"/>
      <c r="D14" s="17"/>
      <c r="E14" s="17"/>
      <c r="F14" s="17"/>
      <c r="G14" s="20"/>
    </row>
    <row r="15" spans="1:48" s="18" customFormat="1" x14ac:dyDescent="0.2">
      <c r="A15" s="16" t="s">
        <v>6</v>
      </c>
      <c r="B15" s="17" t="s">
        <v>148</v>
      </c>
      <c r="C15" s="17"/>
      <c r="D15" s="17"/>
      <c r="E15" s="17"/>
      <c r="F15" s="17"/>
      <c r="G15" s="20"/>
    </row>
    <row r="16" spans="1:48" s="18" customFormat="1" x14ac:dyDescent="0.2">
      <c r="A16" s="16" t="s">
        <v>7</v>
      </c>
      <c r="B16" s="17" t="s">
        <v>189</v>
      </c>
      <c r="C16" s="17"/>
      <c r="D16" s="17"/>
      <c r="E16" s="17"/>
      <c r="F16" s="17"/>
      <c r="G16" s="20"/>
    </row>
    <row r="17" spans="1:6" s="18" customFormat="1" x14ac:dyDescent="0.2">
      <c r="A17" s="16" t="s">
        <v>8</v>
      </c>
      <c r="B17" s="17" t="s">
        <v>35</v>
      </c>
      <c r="C17" s="17"/>
      <c r="D17" s="17"/>
      <c r="E17" s="17"/>
      <c r="F17" s="17"/>
    </row>
    <row r="18" spans="1:6" s="18" customFormat="1" x14ac:dyDescent="0.2">
      <c r="A18" s="16" t="s">
        <v>9</v>
      </c>
      <c r="B18" s="17" t="s">
        <v>154</v>
      </c>
      <c r="C18" s="17"/>
      <c r="D18" s="17"/>
      <c r="E18" s="17"/>
      <c r="F18" s="17"/>
    </row>
    <row r="19" spans="1:6" s="18" customFormat="1" x14ac:dyDescent="0.2">
      <c r="A19" s="16" t="s">
        <v>10</v>
      </c>
      <c r="B19" s="17" t="s">
        <v>351</v>
      </c>
      <c r="C19" s="17"/>
      <c r="D19" s="17"/>
      <c r="E19" s="17"/>
      <c r="F19" s="17"/>
    </row>
    <row r="20" spans="1:6" s="18" customFormat="1" x14ac:dyDescent="0.2">
      <c r="A20" s="16" t="s">
        <v>392</v>
      </c>
      <c r="B20" s="17" t="s">
        <v>393</v>
      </c>
      <c r="C20" s="17"/>
      <c r="D20" s="17"/>
      <c r="E20" s="17"/>
      <c r="F20" s="17"/>
    </row>
    <row r="21" spans="1:6" s="18" customFormat="1" x14ac:dyDescent="0.2">
      <c r="A21" s="16" t="s">
        <v>11</v>
      </c>
      <c r="B21" s="17" t="s">
        <v>36</v>
      </c>
      <c r="C21" s="17"/>
      <c r="D21" s="17"/>
      <c r="E21" s="17"/>
      <c r="F21" s="17"/>
    </row>
    <row r="22" spans="1:6" s="18" customFormat="1" x14ac:dyDescent="0.2">
      <c r="A22" s="16" t="s">
        <v>12</v>
      </c>
      <c r="B22" s="17" t="s">
        <v>30</v>
      </c>
      <c r="C22" s="17"/>
      <c r="D22" s="17"/>
      <c r="E22" s="17"/>
      <c r="F22" s="17"/>
    </row>
    <row r="23" spans="1:6" s="18" customFormat="1" x14ac:dyDescent="0.2">
      <c r="A23" s="16" t="s">
        <v>135</v>
      </c>
      <c r="B23" s="17" t="s">
        <v>150</v>
      </c>
      <c r="C23" s="17"/>
      <c r="D23" s="17"/>
      <c r="E23" s="17"/>
      <c r="F23" s="17"/>
    </row>
    <row r="24" spans="1:6" s="18" customFormat="1" x14ac:dyDescent="0.2">
      <c r="A24" s="16" t="s">
        <v>13</v>
      </c>
      <c r="B24" s="17" t="s">
        <v>31</v>
      </c>
      <c r="C24" s="17"/>
      <c r="D24" s="17"/>
      <c r="E24" s="17"/>
      <c r="F24" s="17"/>
    </row>
    <row r="25" spans="1:6" s="18" customFormat="1" x14ac:dyDescent="0.2">
      <c r="A25" s="16" t="s">
        <v>14</v>
      </c>
      <c r="B25" s="17" t="s">
        <v>290</v>
      </c>
      <c r="C25" s="17"/>
      <c r="D25" s="17"/>
      <c r="E25" s="17"/>
      <c r="F25" s="17"/>
    </row>
    <row r="26" spans="1:6" s="18" customFormat="1" x14ac:dyDescent="0.2">
      <c r="A26" s="16" t="s">
        <v>15</v>
      </c>
      <c r="B26" s="17" t="s">
        <v>32</v>
      </c>
      <c r="C26" s="17"/>
      <c r="D26" s="17"/>
      <c r="E26" s="17"/>
      <c r="F26" s="17"/>
    </row>
    <row r="27" spans="1:6" s="18" customFormat="1" x14ac:dyDescent="0.2">
      <c r="A27" s="16" t="s">
        <v>16</v>
      </c>
      <c r="B27" s="17" t="s">
        <v>133</v>
      </c>
      <c r="C27" s="17"/>
      <c r="D27" s="17"/>
      <c r="E27" s="17"/>
      <c r="F27" s="17"/>
    </row>
    <row r="28" spans="1:6" s="18" customFormat="1" x14ac:dyDescent="0.2">
      <c r="A28" s="16" t="s">
        <v>119</v>
      </c>
      <c r="B28" s="17" t="s">
        <v>149</v>
      </c>
      <c r="C28" s="17"/>
      <c r="D28" s="17"/>
      <c r="E28" s="17"/>
      <c r="F28" s="17"/>
    </row>
    <row r="29" spans="1:6" s="18" customFormat="1" x14ac:dyDescent="0.2">
      <c r="A29" s="16" t="s">
        <v>17</v>
      </c>
      <c r="B29" s="17" t="s">
        <v>51</v>
      </c>
      <c r="C29" s="17"/>
      <c r="D29" s="17"/>
      <c r="E29" s="17"/>
      <c r="F29" s="17"/>
    </row>
    <row r="30" spans="1:6" s="18" customFormat="1" x14ac:dyDescent="0.2">
      <c r="A30" s="16" t="s">
        <v>155</v>
      </c>
      <c r="B30" s="17" t="s">
        <v>151</v>
      </c>
      <c r="C30" s="17"/>
      <c r="D30" s="17"/>
      <c r="E30" s="17"/>
      <c r="F30" s="17"/>
    </row>
    <row r="31" spans="1:6" s="18" customFormat="1" x14ac:dyDescent="0.2">
      <c r="A31" s="16" t="s">
        <v>18</v>
      </c>
      <c r="B31" s="17" t="s">
        <v>308</v>
      </c>
      <c r="C31" s="17"/>
      <c r="D31" s="17"/>
      <c r="E31" s="17"/>
      <c r="F31" s="17"/>
    </row>
    <row r="32" spans="1:6" s="18" customFormat="1" x14ac:dyDescent="0.2">
      <c r="A32" s="16" t="s">
        <v>156</v>
      </c>
      <c r="B32" s="17" t="s">
        <v>165</v>
      </c>
      <c r="C32" s="17"/>
      <c r="D32" s="17"/>
      <c r="E32" s="17"/>
      <c r="F32" s="17"/>
    </row>
    <row r="33" spans="1:6" s="18" customFormat="1" x14ac:dyDescent="0.2">
      <c r="A33" s="16" t="s">
        <v>19</v>
      </c>
      <c r="B33" s="17" t="s">
        <v>136</v>
      </c>
      <c r="C33" s="17"/>
      <c r="D33" s="17"/>
      <c r="E33" s="17"/>
      <c r="F33" s="17"/>
    </row>
    <row r="34" spans="1:6" s="18" customFormat="1" x14ac:dyDescent="0.2">
      <c r="A34" s="16" t="s">
        <v>157</v>
      </c>
      <c r="B34" s="17" t="s">
        <v>166</v>
      </c>
      <c r="C34" s="17"/>
      <c r="D34" s="17"/>
      <c r="E34" s="17"/>
      <c r="F34" s="17"/>
    </row>
    <row r="35" spans="1:6" s="18" customFormat="1" x14ac:dyDescent="0.2">
      <c r="A35" s="16" t="s">
        <v>20</v>
      </c>
      <c r="B35" s="17" t="s">
        <v>190</v>
      </c>
      <c r="C35" s="17"/>
      <c r="D35" s="17"/>
      <c r="E35" s="17"/>
      <c r="F35" s="17"/>
    </row>
    <row r="36" spans="1:6" s="18" customFormat="1" x14ac:dyDescent="0.2">
      <c r="A36" s="16" t="s">
        <v>21</v>
      </c>
      <c r="B36" s="17" t="s">
        <v>146</v>
      </c>
      <c r="C36" s="17"/>
      <c r="D36" s="17"/>
      <c r="E36" s="17"/>
      <c r="F36" s="17"/>
    </row>
    <row r="37" spans="1:6" x14ac:dyDescent="0.2">
      <c r="A37" s="16" t="s">
        <v>158</v>
      </c>
      <c r="B37" s="17" t="s">
        <v>167</v>
      </c>
      <c r="C37" s="17"/>
      <c r="D37" s="17"/>
      <c r="E37" s="17"/>
      <c r="F37" s="17"/>
    </row>
    <row r="38" spans="1:6" s="18" customFormat="1" x14ac:dyDescent="0.2">
      <c r="A38" s="16" t="s">
        <v>22</v>
      </c>
      <c r="B38" s="13" t="s">
        <v>33</v>
      </c>
      <c r="C38" s="13"/>
      <c r="D38" s="13"/>
      <c r="E38" s="13"/>
      <c r="F38" s="13"/>
    </row>
    <row r="39" spans="1:6" x14ac:dyDescent="0.2">
      <c r="A39" s="16" t="s">
        <v>152</v>
      </c>
      <c r="B39" s="17" t="s">
        <v>168</v>
      </c>
      <c r="C39" s="17"/>
      <c r="D39" s="17"/>
      <c r="E39" s="17"/>
      <c r="F39" s="17"/>
    </row>
    <row r="40" spans="1:6" x14ac:dyDescent="0.2">
      <c r="A40" s="16" t="s">
        <v>23</v>
      </c>
      <c r="B40" s="13" t="s">
        <v>38</v>
      </c>
      <c r="C40" s="13"/>
      <c r="D40" s="13"/>
      <c r="E40" s="13"/>
      <c r="F40" s="13"/>
    </row>
    <row r="41" spans="1:6" x14ac:dyDescent="0.2">
      <c r="A41" s="16" t="s">
        <v>159</v>
      </c>
      <c r="B41" s="17" t="s">
        <v>169</v>
      </c>
      <c r="C41" s="17"/>
      <c r="D41" s="17"/>
      <c r="E41" s="17"/>
      <c r="F41" s="17"/>
    </row>
    <row r="42" spans="1:6" x14ac:dyDescent="0.2">
      <c r="A42" s="16" t="s">
        <v>24</v>
      </c>
      <c r="B42" s="13" t="s">
        <v>174</v>
      </c>
      <c r="C42" s="13"/>
      <c r="D42" s="13"/>
      <c r="E42" s="13"/>
      <c r="F42" s="13"/>
    </row>
    <row r="43" spans="1:6" x14ac:dyDescent="0.2">
      <c r="A43" s="16"/>
      <c r="B43" s="13" t="s">
        <v>39</v>
      </c>
      <c r="C43" s="13"/>
      <c r="D43" s="13"/>
      <c r="E43" s="13"/>
      <c r="F43" s="13"/>
    </row>
    <row r="44" spans="1:6" x14ac:dyDescent="0.2">
      <c r="A44" s="16" t="s">
        <v>160</v>
      </c>
      <c r="B44" s="17" t="s">
        <v>170</v>
      </c>
      <c r="C44" s="17"/>
      <c r="D44" s="17"/>
      <c r="E44" s="17"/>
      <c r="F44" s="17"/>
    </row>
    <row r="45" spans="1:6" x14ac:dyDescent="0.2">
      <c r="A45" s="16" t="s">
        <v>25</v>
      </c>
      <c r="B45" s="13" t="s">
        <v>40</v>
      </c>
      <c r="C45" s="13"/>
      <c r="D45" s="13"/>
      <c r="E45" s="13"/>
      <c r="F45" s="13"/>
    </row>
    <row r="46" spans="1:6" x14ac:dyDescent="0.2">
      <c r="A46" s="16" t="s">
        <v>161</v>
      </c>
      <c r="B46" s="17" t="s">
        <v>171</v>
      </c>
      <c r="C46" s="17"/>
      <c r="D46" s="17"/>
      <c r="E46" s="17"/>
      <c r="F46" s="17"/>
    </row>
    <row r="47" spans="1:6" x14ac:dyDescent="0.2">
      <c r="A47" s="16" t="s">
        <v>26</v>
      </c>
      <c r="B47" s="13" t="s">
        <v>41</v>
      </c>
      <c r="C47" s="13"/>
      <c r="D47" s="13"/>
      <c r="E47" s="13"/>
      <c r="F47" s="13"/>
    </row>
    <row r="48" spans="1:6" x14ac:dyDescent="0.2">
      <c r="A48" s="16" t="s">
        <v>162</v>
      </c>
      <c r="B48" s="17" t="s">
        <v>172</v>
      </c>
      <c r="C48" s="17"/>
      <c r="D48" s="17"/>
      <c r="E48" s="17"/>
      <c r="F48" s="17"/>
    </row>
    <row r="49" spans="1:6" x14ac:dyDescent="0.2">
      <c r="A49" s="16" t="s">
        <v>27</v>
      </c>
      <c r="B49" s="13" t="s">
        <v>42</v>
      </c>
      <c r="C49" s="13"/>
      <c r="D49" s="13"/>
      <c r="E49" s="13"/>
      <c r="F49" s="13"/>
    </row>
    <row r="50" spans="1:6" x14ac:dyDescent="0.2">
      <c r="A50" s="16"/>
      <c r="B50" s="13" t="s">
        <v>43</v>
      </c>
      <c r="C50" s="13"/>
      <c r="D50" s="13"/>
      <c r="E50" s="13"/>
      <c r="F50" s="13"/>
    </row>
    <row r="51" spans="1:6" x14ac:dyDescent="0.2">
      <c r="A51" s="16" t="s">
        <v>163</v>
      </c>
      <c r="B51" s="17" t="s">
        <v>173</v>
      </c>
      <c r="C51" s="17"/>
      <c r="D51" s="17"/>
      <c r="E51" s="17"/>
      <c r="F51" s="17"/>
    </row>
    <row r="52" spans="1:6" x14ac:dyDescent="0.2">
      <c r="A52" s="16" t="s">
        <v>110</v>
      </c>
      <c r="B52" s="13" t="s">
        <v>321</v>
      </c>
      <c r="C52" s="13"/>
      <c r="D52" s="13"/>
      <c r="E52" s="13"/>
      <c r="F52" s="13"/>
    </row>
    <row r="53" spans="1:6" x14ac:dyDescent="0.2">
      <c r="A53" s="16" t="s">
        <v>164</v>
      </c>
      <c r="B53" s="17" t="s">
        <v>322</v>
      </c>
      <c r="C53" s="17"/>
      <c r="D53" s="17"/>
      <c r="E53" s="17"/>
      <c r="F53" s="17"/>
    </row>
    <row r="54" spans="1:6" x14ac:dyDescent="0.2">
      <c r="A54" s="11"/>
    </row>
    <row r="55" spans="1:6" x14ac:dyDescent="0.2">
      <c r="A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H26" sqref="H26"/>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348</v>
      </c>
    </row>
    <row r="4" spans="1:10" s="2" customFormat="1" ht="18" x14ac:dyDescent="0.25">
      <c r="A4" s="8"/>
    </row>
    <row r="5" spans="1:10" ht="51" x14ac:dyDescent="0.2">
      <c r="A5" s="22" t="s">
        <v>292</v>
      </c>
      <c r="B5" s="5" t="s">
        <v>108</v>
      </c>
      <c r="C5" s="3" t="s">
        <v>286</v>
      </c>
      <c r="D5" s="5" t="s">
        <v>228</v>
      </c>
      <c r="E5" s="3" t="s">
        <v>287</v>
      </c>
      <c r="F5" s="3" t="s">
        <v>288</v>
      </c>
      <c r="G5" s="3" t="s">
        <v>103</v>
      </c>
      <c r="H5" s="3" t="s">
        <v>50</v>
      </c>
      <c r="I5" s="3" t="s">
        <v>229</v>
      </c>
      <c r="J5" s="3" t="s">
        <v>105</v>
      </c>
    </row>
    <row r="6" spans="1:10" x14ac:dyDescent="0.2">
      <c r="A6" s="19" t="s">
        <v>53</v>
      </c>
      <c r="B6" s="19" t="s">
        <v>54</v>
      </c>
      <c r="C6" s="19" t="s">
        <v>52</v>
      </c>
      <c r="D6" s="19" t="s">
        <v>55</v>
      </c>
      <c r="E6" s="19" t="s">
        <v>56</v>
      </c>
      <c r="F6" s="19" t="s">
        <v>57</v>
      </c>
      <c r="G6" s="19" t="s">
        <v>58</v>
      </c>
      <c r="H6" s="19" t="s">
        <v>59</v>
      </c>
      <c r="I6" s="19" t="s">
        <v>60</v>
      </c>
      <c r="J6" s="19" t="s">
        <v>61</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318</v>
      </c>
      <c r="B9" s="13" t="s">
        <v>319</v>
      </c>
    </row>
    <row r="10" spans="1:10" x14ac:dyDescent="0.2">
      <c r="A10" s="11" t="s">
        <v>54</v>
      </c>
      <c r="B10" s="13" t="s">
        <v>227</v>
      </c>
    </row>
    <row r="11" spans="1:10" x14ac:dyDescent="0.2">
      <c r="A11" s="11" t="s">
        <v>52</v>
      </c>
      <c r="B11" s="13" t="s">
        <v>296</v>
      </c>
      <c r="C11" s="15"/>
      <c r="D11" s="15"/>
      <c r="E11" s="15"/>
    </row>
    <row r="12" spans="1:10" x14ac:dyDescent="0.2">
      <c r="A12" s="11" t="s">
        <v>55</v>
      </c>
      <c r="B12" s="13" t="s">
        <v>300</v>
      </c>
    </row>
    <row r="13" spans="1:10" x14ac:dyDescent="0.2">
      <c r="A13" s="11" t="s">
        <v>56</v>
      </c>
      <c r="B13" s="13" t="s">
        <v>297</v>
      </c>
    </row>
    <row r="14" spans="1:10" x14ac:dyDescent="0.2">
      <c r="A14" s="11" t="s">
        <v>57</v>
      </c>
      <c r="B14" s="13" t="s">
        <v>298</v>
      </c>
    </row>
    <row r="15" spans="1:10" x14ac:dyDescent="0.2">
      <c r="A15" s="11" t="s">
        <v>58</v>
      </c>
      <c r="B15" s="13" t="s">
        <v>299</v>
      </c>
    </row>
    <row r="16" spans="1:10" x14ac:dyDescent="0.2">
      <c r="A16" s="11" t="s">
        <v>59</v>
      </c>
      <c r="B16" s="13" t="s">
        <v>232</v>
      </c>
    </row>
    <row r="17" spans="1:2" x14ac:dyDescent="0.2">
      <c r="A17" s="11" t="s">
        <v>60</v>
      </c>
      <c r="B17" s="13" t="s">
        <v>230</v>
      </c>
    </row>
    <row r="18" spans="1:2" x14ac:dyDescent="0.2">
      <c r="A18" s="11" t="s">
        <v>61</v>
      </c>
      <c r="B18" s="13" t="s">
        <v>231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I7" sqref="I7"/>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239</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40" t="s">
        <v>257</v>
      </c>
      <c r="B7" s="140" t="s">
        <v>258</v>
      </c>
      <c r="C7" s="141" t="s">
        <v>240</v>
      </c>
      <c r="D7" s="140" t="s">
        <v>241</v>
      </c>
      <c r="E7" s="140" t="s">
        <v>311</v>
      </c>
      <c r="F7" s="141" t="s">
        <v>254</v>
      </c>
      <c r="G7" s="141" t="s">
        <v>255</v>
      </c>
      <c r="H7" s="141" t="s">
        <v>310</v>
      </c>
      <c r="I7" s="141" t="s">
        <v>89</v>
      </c>
      <c r="J7" s="141" t="s">
        <v>256</v>
      </c>
      <c r="K7" s="141" t="s">
        <v>79</v>
      </c>
      <c r="L7" s="141" t="s">
        <v>242</v>
      </c>
      <c r="M7" s="141" t="s">
        <v>243</v>
      </c>
      <c r="N7" s="141" t="s">
        <v>82</v>
      </c>
      <c r="O7" s="141" t="s">
        <v>104</v>
      </c>
      <c r="P7" s="142" t="s">
        <v>259</v>
      </c>
    </row>
    <row r="8" spans="1:16" x14ac:dyDescent="0.2">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c r="O8" s="111" t="s">
        <v>66</v>
      </c>
      <c r="P8" s="111" t="s">
        <v>67</v>
      </c>
    </row>
    <row r="9" spans="1:16" ht="15.75" x14ac:dyDescent="0.25">
      <c r="A9" s="137"/>
      <c r="B9" s="137"/>
      <c r="C9" s="137"/>
      <c r="D9" s="137"/>
      <c r="E9" s="137"/>
      <c r="F9" s="137"/>
      <c r="G9" s="138"/>
      <c r="H9" s="137"/>
      <c r="I9" s="137"/>
      <c r="J9" s="137"/>
      <c r="K9" s="137"/>
      <c r="L9" s="137"/>
      <c r="M9" s="137" t="e">
        <f>L9/K9</f>
        <v>#DIV/0!</v>
      </c>
      <c r="N9" s="137"/>
      <c r="O9" s="137"/>
      <c r="P9" s="139"/>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244</v>
      </c>
      <c r="B12" s="14"/>
      <c r="C12" s="35"/>
      <c r="D12" s="35"/>
      <c r="E12" s="35"/>
      <c r="F12" s="35"/>
      <c r="G12" s="35"/>
      <c r="H12" s="35"/>
      <c r="I12" s="35"/>
      <c r="J12" s="35"/>
      <c r="K12" s="35"/>
      <c r="L12" s="35"/>
      <c r="M12" s="35"/>
      <c r="N12" s="35"/>
      <c r="O12" s="35"/>
    </row>
    <row r="13" spans="1:16" ht="15.75" x14ac:dyDescent="0.25">
      <c r="A13" s="11" t="s">
        <v>53</v>
      </c>
      <c r="B13" s="35" t="s">
        <v>245</v>
      </c>
      <c r="C13" s="35"/>
      <c r="D13" s="35"/>
      <c r="E13" s="35"/>
      <c r="F13" s="35"/>
      <c r="G13" s="35"/>
      <c r="H13" s="35"/>
      <c r="I13" s="35"/>
      <c r="J13" s="35"/>
      <c r="K13" s="35"/>
      <c r="L13" s="35"/>
      <c r="M13" s="35"/>
      <c r="N13" s="35"/>
    </row>
    <row r="14" spans="1:16" ht="15.75" x14ac:dyDescent="0.25">
      <c r="A14" s="11" t="s">
        <v>54</v>
      </c>
      <c r="B14" s="12" t="s">
        <v>289</v>
      </c>
      <c r="C14" s="35"/>
      <c r="D14" s="35"/>
      <c r="E14" s="35"/>
      <c r="F14" s="35"/>
      <c r="G14" s="35"/>
      <c r="H14" s="35"/>
      <c r="I14" s="35"/>
      <c r="J14" s="35"/>
      <c r="K14" s="35"/>
      <c r="L14" s="35"/>
      <c r="M14" s="35"/>
      <c r="N14" s="35"/>
    </row>
    <row r="15" spans="1:16" ht="15.75" x14ac:dyDescent="0.25">
      <c r="A15" s="11" t="s">
        <v>52</v>
      </c>
      <c r="B15" s="35" t="s">
        <v>246</v>
      </c>
      <c r="C15" s="35"/>
      <c r="D15" s="35"/>
      <c r="E15" s="35"/>
      <c r="F15" s="35"/>
      <c r="G15" s="35"/>
      <c r="H15" s="35"/>
      <c r="I15" s="35"/>
      <c r="J15" s="35"/>
      <c r="K15" s="35"/>
      <c r="L15" s="35"/>
      <c r="M15" s="35"/>
      <c r="N15" s="35"/>
    </row>
    <row r="16" spans="1:16" ht="15.75" x14ac:dyDescent="0.25">
      <c r="A16" s="11" t="s">
        <v>55</v>
      </c>
      <c r="B16" s="35" t="s">
        <v>247</v>
      </c>
      <c r="C16" s="35"/>
      <c r="D16" s="35"/>
      <c r="E16" s="35"/>
      <c r="F16" s="35"/>
      <c r="G16" s="35"/>
      <c r="H16" s="35"/>
      <c r="I16" s="35"/>
      <c r="J16" s="35"/>
      <c r="K16" s="35"/>
      <c r="L16" s="35"/>
      <c r="M16" s="35"/>
      <c r="N16" s="35"/>
    </row>
    <row r="17" spans="1:15" ht="15.75" x14ac:dyDescent="0.25">
      <c r="A17" s="11" t="s">
        <v>56</v>
      </c>
      <c r="B17" s="35" t="s">
        <v>312</v>
      </c>
      <c r="C17" s="35"/>
      <c r="D17" s="35"/>
      <c r="E17" s="35"/>
      <c r="F17" s="35"/>
      <c r="G17" s="35"/>
      <c r="H17" s="35"/>
      <c r="I17" s="35"/>
      <c r="J17" s="35"/>
      <c r="K17" s="35"/>
      <c r="L17" s="35"/>
      <c r="M17" s="35"/>
      <c r="N17" s="35"/>
    </row>
    <row r="18" spans="1:15" ht="15.75" x14ac:dyDescent="0.25">
      <c r="A18" s="11" t="s">
        <v>57</v>
      </c>
      <c r="B18" s="35" t="s">
        <v>248</v>
      </c>
      <c r="C18" s="35"/>
      <c r="D18" s="35"/>
      <c r="E18" s="35"/>
      <c r="F18" s="35"/>
      <c r="G18" s="35"/>
      <c r="H18" s="35"/>
      <c r="I18" s="35"/>
      <c r="J18" s="35"/>
      <c r="K18" s="35"/>
      <c r="L18" s="35"/>
      <c r="M18" s="35"/>
      <c r="N18" s="35"/>
    </row>
    <row r="19" spans="1:15" ht="15.75" x14ac:dyDescent="0.25">
      <c r="A19" s="11" t="s">
        <v>58</v>
      </c>
      <c r="B19" s="35" t="s">
        <v>261</v>
      </c>
      <c r="C19" s="35"/>
      <c r="D19" s="35"/>
      <c r="E19" s="35"/>
      <c r="F19" s="35"/>
      <c r="G19" s="35"/>
      <c r="H19" s="35"/>
      <c r="I19" s="35"/>
      <c r="J19" s="35"/>
      <c r="K19" s="35"/>
      <c r="L19" s="35"/>
      <c r="M19" s="35"/>
      <c r="N19" s="35"/>
    </row>
    <row r="20" spans="1:15" ht="15.75" x14ac:dyDescent="0.25">
      <c r="A20" s="11" t="s">
        <v>59</v>
      </c>
      <c r="B20" s="35" t="s">
        <v>309</v>
      </c>
      <c r="C20" s="35"/>
      <c r="D20" s="35"/>
      <c r="E20" s="35"/>
      <c r="F20" s="35"/>
      <c r="G20" s="35"/>
      <c r="H20" s="35"/>
      <c r="I20" s="35"/>
      <c r="J20" s="35"/>
      <c r="K20" s="35"/>
      <c r="L20" s="35"/>
      <c r="M20" s="35"/>
      <c r="N20" s="35"/>
    </row>
    <row r="21" spans="1:15" ht="15.75" x14ac:dyDescent="0.25">
      <c r="A21" s="11" t="s">
        <v>60</v>
      </c>
      <c r="B21" s="110" t="s">
        <v>262</v>
      </c>
      <c r="C21" s="35"/>
      <c r="D21" s="35"/>
      <c r="E21" s="35"/>
      <c r="F21" s="35"/>
      <c r="G21" s="35"/>
      <c r="H21" s="35"/>
      <c r="I21" s="35"/>
      <c r="J21" s="35"/>
      <c r="K21" s="35"/>
      <c r="L21" s="35"/>
      <c r="M21" s="35"/>
      <c r="N21" s="35"/>
    </row>
    <row r="22" spans="1:15" ht="15.75" x14ac:dyDescent="0.25">
      <c r="A22" s="11" t="s">
        <v>61</v>
      </c>
      <c r="B22" s="35" t="s">
        <v>260</v>
      </c>
      <c r="C22" s="35"/>
      <c r="D22" s="35"/>
      <c r="E22" s="35"/>
      <c r="F22" s="35"/>
      <c r="G22" s="35"/>
      <c r="H22" s="35"/>
      <c r="I22" s="35"/>
      <c r="J22" s="35"/>
      <c r="K22" s="35"/>
      <c r="L22" s="35"/>
      <c r="M22" s="35"/>
      <c r="N22" s="35"/>
    </row>
    <row r="23" spans="1:15" ht="15.75" x14ac:dyDescent="0.25">
      <c r="A23" s="11" t="s">
        <v>62</v>
      </c>
      <c r="B23" s="35" t="s">
        <v>249</v>
      </c>
      <c r="C23" s="35"/>
      <c r="D23" s="35"/>
      <c r="E23" s="35"/>
      <c r="F23" s="35"/>
      <c r="G23" s="35"/>
      <c r="H23" s="35"/>
      <c r="I23" s="35"/>
      <c r="J23" s="35"/>
      <c r="K23" s="35"/>
      <c r="L23" s="35"/>
      <c r="M23" s="35"/>
      <c r="N23" s="35"/>
    </row>
    <row r="24" spans="1:15" ht="15.75" x14ac:dyDescent="0.25">
      <c r="A24" s="11" t="s">
        <v>63</v>
      </c>
      <c r="B24" s="35" t="s">
        <v>250</v>
      </c>
      <c r="C24" s="35"/>
      <c r="D24" s="35"/>
      <c r="E24" s="35"/>
      <c r="F24" s="35"/>
      <c r="G24" s="35"/>
      <c r="H24" s="35"/>
      <c r="I24" s="35"/>
      <c r="J24" s="35"/>
      <c r="K24" s="35"/>
      <c r="L24" s="35"/>
      <c r="M24" s="35"/>
      <c r="N24" s="35"/>
    </row>
    <row r="25" spans="1:15" ht="15.75" x14ac:dyDescent="0.25">
      <c r="A25" s="11" t="s">
        <v>64</v>
      </c>
      <c r="B25" s="35" t="s">
        <v>251</v>
      </c>
      <c r="C25" s="35"/>
      <c r="D25" s="35"/>
      <c r="E25" s="35"/>
      <c r="F25" s="35"/>
      <c r="G25" s="35"/>
      <c r="H25" s="35"/>
      <c r="I25" s="35"/>
      <c r="J25" s="35"/>
      <c r="K25" s="35"/>
      <c r="L25" s="35"/>
      <c r="M25" s="35"/>
      <c r="N25" s="35"/>
    </row>
    <row r="26" spans="1:15" ht="15.75" x14ac:dyDescent="0.25">
      <c r="A26" s="11" t="s">
        <v>65</v>
      </c>
      <c r="B26" s="35" t="s">
        <v>252</v>
      </c>
      <c r="C26" s="35"/>
      <c r="D26" s="35"/>
      <c r="E26" s="35"/>
      <c r="F26" s="35"/>
      <c r="G26" s="35"/>
      <c r="H26" s="35"/>
      <c r="I26" s="35"/>
      <c r="J26" s="35"/>
      <c r="K26" s="35"/>
      <c r="L26" s="35"/>
      <c r="M26" s="35"/>
      <c r="N26" s="35"/>
    </row>
    <row r="27" spans="1:15" ht="15.75" x14ac:dyDescent="0.25">
      <c r="A27" s="11" t="s">
        <v>66</v>
      </c>
      <c r="B27" s="35" t="s">
        <v>253</v>
      </c>
      <c r="C27" s="35"/>
      <c r="D27" s="35"/>
      <c r="E27" s="35"/>
      <c r="F27" s="35"/>
      <c r="G27" s="35"/>
      <c r="H27" s="35"/>
      <c r="I27" s="35"/>
      <c r="J27" s="35"/>
      <c r="K27" s="35"/>
      <c r="L27" s="35"/>
      <c r="M27" s="35"/>
      <c r="N27" s="35"/>
    </row>
    <row r="28" spans="1:15" ht="15.75" x14ac:dyDescent="0.25">
      <c r="A28" s="11" t="s">
        <v>67</v>
      </c>
      <c r="B28" s="110" t="s">
        <v>263</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13" sqref="A13"/>
    </sheetView>
  </sheetViews>
  <sheetFormatPr defaultColWidth="12.5703125" defaultRowHeight="15.75" x14ac:dyDescent="0.2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264</v>
      </c>
    </row>
    <row r="4" spans="1:4" ht="16.5" thickBot="1" x14ac:dyDescent="0.3">
      <c r="A4" s="87" t="s">
        <v>204</v>
      </c>
      <c r="B4" s="88" t="s">
        <v>191</v>
      </c>
      <c r="C4" s="127" t="s">
        <v>192</v>
      </c>
      <c r="D4" s="89" t="s">
        <v>205</v>
      </c>
    </row>
    <row r="5" spans="1:4" x14ac:dyDescent="0.25">
      <c r="A5" s="71" t="s">
        <v>265</v>
      </c>
      <c r="B5" s="90"/>
      <c r="C5" s="100"/>
      <c r="D5" s="86"/>
    </row>
    <row r="6" spans="1:4" x14ac:dyDescent="0.25">
      <c r="A6" s="63" t="s">
        <v>237</v>
      </c>
      <c r="B6" s="75">
        <f>B5-B7</f>
        <v>0</v>
      </c>
      <c r="C6" s="91"/>
      <c r="D6" s="77"/>
    </row>
    <row r="7" spans="1:4" ht="16.5" thickBot="1" x14ac:dyDescent="0.3">
      <c r="A7" s="73" t="s">
        <v>266</v>
      </c>
      <c r="B7" s="121">
        <f>B8+B9</f>
        <v>0</v>
      </c>
      <c r="C7" s="91"/>
      <c r="D7" s="129"/>
    </row>
    <row r="8" spans="1:4" ht="16.5" thickBot="1" x14ac:dyDescent="0.3">
      <c r="A8" s="118" t="s">
        <v>206</v>
      </c>
      <c r="B8" s="123"/>
      <c r="C8" s="117"/>
      <c r="D8" s="68"/>
    </row>
    <row r="9" spans="1:4" ht="16.5" thickBot="1" x14ac:dyDescent="0.3">
      <c r="A9" s="73" t="s">
        <v>345</v>
      </c>
      <c r="B9" s="124"/>
      <c r="C9" s="117"/>
      <c r="D9" s="69"/>
    </row>
    <row r="10" spans="1:4" x14ac:dyDescent="0.25">
      <c r="A10" s="63" t="s">
        <v>237</v>
      </c>
      <c r="B10" s="125">
        <f>B9-B11-B12</f>
        <v>0</v>
      </c>
      <c r="C10" s="117"/>
      <c r="D10" s="69"/>
    </row>
    <row r="11" spans="1:4" ht="16.5" thickBot="1" x14ac:dyDescent="0.3">
      <c r="A11" s="130" t="s">
        <v>279</v>
      </c>
      <c r="B11" s="126"/>
      <c r="C11" s="128"/>
      <c r="D11" s="70"/>
    </row>
    <row r="12" spans="1:4" x14ac:dyDescent="0.25">
      <c r="A12" s="71" t="s">
        <v>273</v>
      </c>
      <c r="B12" s="122"/>
      <c r="C12" s="95"/>
      <c r="D12" s="72"/>
    </row>
    <row r="13" spans="1:4" ht="16.5" thickBot="1" x14ac:dyDescent="0.3">
      <c r="A13" s="73" t="s">
        <v>237</v>
      </c>
      <c r="B13" s="61">
        <f>B12-B14</f>
        <v>0</v>
      </c>
      <c r="C13" s="67">
        <f>C14</f>
        <v>0</v>
      </c>
      <c r="D13" s="70"/>
    </row>
    <row r="14" spans="1:4" x14ac:dyDescent="0.25">
      <c r="A14" s="62" t="s">
        <v>274</v>
      </c>
      <c r="B14" s="96">
        <f>SUM(B15:B19)</f>
        <v>0</v>
      </c>
      <c r="C14" s="97">
        <f>C15+C16+C17+C18+C19</f>
        <v>0</v>
      </c>
      <c r="D14" s="68"/>
    </row>
    <row r="15" spans="1:4" x14ac:dyDescent="0.25">
      <c r="A15" s="63" t="s">
        <v>233</v>
      </c>
      <c r="B15" s="60">
        <f>B20</f>
        <v>0</v>
      </c>
      <c r="C15" s="66">
        <f>C20</f>
        <v>0</v>
      </c>
      <c r="D15" s="69"/>
    </row>
    <row r="16" spans="1:4" x14ac:dyDescent="0.25">
      <c r="A16" s="63" t="s">
        <v>304</v>
      </c>
      <c r="B16" s="38"/>
      <c r="C16" s="80"/>
      <c r="D16" s="69"/>
    </row>
    <row r="17" spans="1:4" x14ac:dyDescent="0.25">
      <c r="A17" s="63" t="s">
        <v>305</v>
      </c>
      <c r="B17" s="38"/>
      <c r="C17" s="80"/>
      <c r="D17" s="69"/>
    </row>
    <row r="18" spans="1:4" x14ac:dyDescent="0.25">
      <c r="A18" s="63" t="s">
        <v>306</v>
      </c>
      <c r="B18" s="38"/>
      <c r="C18" s="80"/>
      <c r="D18" s="69"/>
    </row>
    <row r="19" spans="1:4" ht="16.5" thickBot="1" x14ac:dyDescent="0.3">
      <c r="A19" s="73" t="s">
        <v>307</v>
      </c>
      <c r="B19" s="39"/>
      <c r="C19" s="81"/>
      <c r="D19" s="70"/>
    </row>
    <row r="20" spans="1:4" x14ac:dyDescent="0.25">
      <c r="A20" s="71" t="s">
        <v>268</v>
      </c>
      <c r="B20" s="98">
        <f>B21+B22+B23</f>
        <v>0</v>
      </c>
      <c r="C20" s="99">
        <f>C21+C22+C23</f>
        <v>0</v>
      </c>
      <c r="D20" s="72"/>
    </row>
    <row r="21" spans="1:4" x14ac:dyDescent="0.25">
      <c r="A21" s="64" t="s">
        <v>234</v>
      </c>
      <c r="B21" s="82"/>
      <c r="C21" s="83"/>
      <c r="D21" s="69"/>
    </row>
    <row r="22" spans="1:4" x14ac:dyDescent="0.25">
      <c r="A22" s="64" t="s">
        <v>235</v>
      </c>
      <c r="B22" s="82"/>
      <c r="C22" s="83"/>
      <c r="D22" s="69"/>
    </row>
    <row r="23" spans="1:4" ht="16.5" thickBot="1" x14ac:dyDescent="0.3">
      <c r="A23" s="65" t="s">
        <v>236</v>
      </c>
      <c r="B23" s="84"/>
      <c r="C23" s="85"/>
      <c r="D23" s="70"/>
    </row>
    <row r="24" spans="1:4" x14ac:dyDescent="0.25">
      <c r="B24" s="37"/>
      <c r="C24" s="37"/>
    </row>
    <row r="25" spans="1:4" x14ac:dyDescent="0.25">
      <c r="A25" s="36" t="s">
        <v>215</v>
      </c>
    </row>
    <row r="26" spans="1:4" x14ac:dyDescent="0.25">
      <c r="A26" s="37" t="s">
        <v>238</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333</v>
      </c>
    </row>
    <row r="4" spans="1:5" s="2" customFormat="1" ht="18.75" thickBot="1" x14ac:dyDescent="0.3">
      <c r="A4" s="8"/>
    </row>
    <row r="5" spans="1:5" s="32" customFormat="1" ht="26.25" thickBot="1" x14ac:dyDescent="0.25">
      <c r="B5" s="145" t="s">
        <v>327</v>
      </c>
      <c r="C5" s="145" t="s">
        <v>328</v>
      </c>
      <c r="D5" s="146" t="s">
        <v>334</v>
      </c>
      <c r="E5" s="147"/>
    </row>
    <row r="6" spans="1:5" s="148" customFormat="1" x14ac:dyDescent="0.2">
      <c r="B6" s="149"/>
      <c r="C6" s="149"/>
      <c r="D6" s="150"/>
    </row>
    <row r="7" spans="1:5" s="152" customFormat="1" ht="51" x14ac:dyDescent="0.2">
      <c r="A7" s="3" t="s">
        <v>339</v>
      </c>
      <c r="B7" s="151"/>
      <c r="C7" s="151"/>
      <c r="D7" s="151"/>
    </row>
    <row r="8" spans="1:5" s="152" customFormat="1" x14ac:dyDescent="0.2">
      <c r="A8" s="3"/>
      <c r="B8" s="151"/>
      <c r="C8" s="151"/>
      <c r="D8" s="151"/>
    </row>
    <row r="9" spans="1:5" s="152" customFormat="1" ht="51" x14ac:dyDescent="0.2">
      <c r="A9" s="3" t="s">
        <v>340</v>
      </c>
      <c r="B9" s="151"/>
      <c r="C9" s="151"/>
      <c r="D9" s="151"/>
    </row>
    <row r="10" spans="1:5" s="152" customFormat="1" x14ac:dyDescent="0.2">
      <c r="A10" s="3"/>
      <c r="B10" s="151"/>
      <c r="C10" s="151"/>
      <c r="D10" s="151"/>
    </row>
    <row r="11" spans="1:5" s="152" customFormat="1" ht="25.5" x14ac:dyDescent="0.2">
      <c r="A11" s="3" t="s">
        <v>341</v>
      </c>
      <c r="B11" s="151"/>
      <c r="C11" s="151"/>
      <c r="D11" s="151"/>
    </row>
    <row r="12" spans="1:5" ht="13.5" thickBot="1" x14ac:dyDescent="0.25">
      <c r="A12" s="153"/>
      <c r="B12" s="154"/>
      <c r="C12" s="154"/>
      <c r="D12" s="154"/>
    </row>
    <row r="14" spans="1:5" x14ac:dyDescent="0.2">
      <c r="A14" t="s">
        <v>329</v>
      </c>
    </row>
    <row r="15" spans="1:5" x14ac:dyDescent="0.2">
      <c r="A15" t="s">
        <v>330</v>
      </c>
    </row>
    <row r="16" spans="1:5" x14ac:dyDescent="0.2">
      <c r="A16" t="s">
        <v>331</v>
      </c>
    </row>
    <row r="17" spans="1:1" x14ac:dyDescent="0.2">
      <c r="A17" t="s">
        <v>332</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heetViews>
  <sheetFormatPr defaultRowHeight="15" x14ac:dyDescent="0.25"/>
  <cols>
    <col min="1" max="1" width="49.7109375" style="156" customWidth="1"/>
    <col min="2" max="5" width="15.7109375" style="156" customWidth="1"/>
    <col min="6" max="16384" width="9.140625" style="156"/>
  </cols>
  <sheetData>
    <row r="1" spans="1:7" ht="18" x14ac:dyDescent="0.25">
      <c r="A1" s="6" t="s">
        <v>0</v>
      </c>
    </row>
    <row r="3" spans="1:7" ht="18" x14ac:dyDescent="0.25">
      <c r="A3" s="155" t="s">
        <v>353</v>
      </c>
    </row>
    <row r="4" spans="1:7" ht="15.75" thickBot="1" x14ac:dyDescent="0.3"/>
    <row r="5" spans="1:7" ht="15.75" thickBot="1" x14ac:dyDescent="0.3">
      <c r="A5" s="157"/>
      <c r="B5" s="214" t="s">
        <v>354</v>
      </c>
      <c r="C5" s="215"/>
      <c r="D5" s="214" t="s">
        <v>355</v>
      </c>
      <c r="E5" s="215"/>
    </row>
    <row r="6" spans="1:7" x14ac:dyDescent="0.25">
      <c r="A6" s="158"/>
      <c r="B6" s="159" t="s">
        <v>356</v>
      </c>
      <c r="C6" s="160" t="s">
        <v>357</v>
      </c>
      <c r="D6" s="159" t="s">
        <v>356</v>
      </c>
      <c r="E6" s="160" t="s">
        <v>357</v>
      </c>
    </row>
    <row r="7" spans="1:7" ht="15.75" thickBot="1" x14ac:dyDescent="0.3">
      <c r="A7" s="161"/>
      <c r="B7" s="162"/>
      <c r="C7" s="163"/>
      <c r="D7" s="162"/>
      <c r="E7" s="164"/>
    </row>
    <row r="8" spans="1:7" x14ac:dyDescent="0.25">
      <c r="A8" s="165" t="s">
        <v>358</v>
      </c>
      <c r="B8" s="166"/>
      <c r="C8" s="167"/>
      <c r="D8" s="166"/>
      <c r="E8" s="168"/>
      <c r="F8" s="169"/>
      <c r="G8" s="169"/>
    </row>
    <row r="9" spans="1:7" x14ac:dyDescent="0.25">
      <c r="A9" s="170" t="s">
        <v>359</v>
      </c>
      <c r="B9" s="171"/>
      <c r="C9" s="172"/>
      <c r="D9" s="171"/>
      <c r="E9" s="173"/>
      <c r="F9" s="169"/>
      <c r="G9" s="169"/>
    </row>
    <row r="10" spans="1:7" x14ac:dyDescent="0.25">
      <c r="A10" s="170" t="s">
        <v>360</v>
      </c>
      <c r="B10" s="171"/>
      <c r="C10" s="172"/>
      <c r="D10" s="171"/>
      <c r="E10" s="173"/>
      <c r="F10" s="169"/>
      <c r="G10" s="169"/>
    </row>
    <row r="11" spans="1:7" x14ac:dyDescent="0.25">
      <c r="A11" s="174" t="s">
        <v>361</v>
      </c>
      <c r="B11" s="175"/>
      <c r="C11" s="176"/>
      <c r="D11" s="175"/>
      <c r="E11" s="177"/>
      <c r="F11" s="169"/>
      <c r="G11" s="169"/>
    </row>
    <row r="12" spans="1:7" ht="38.25" x14ac:dyDescent="0.25">
      <c r="A12" s="178" t="s">
        <v>362</v>
      </c>
      <c r="B12" s="166"/>
      <c r="C12" s="167"/>
      <c r="D12" s="166"/>
      <c r="E12" s="168"/>
      <c r="F12" s="169"/>
      <c r="G12" s="169"/>
    </row>
    <row r="13" spans="1:7" x14ac:dyDescent="0.25">
      <c r="A13" s="170" t="s">
        <v>359</v>
      </c>
      <c r="B13" s="171"/>
      <c r="C13" s="172"/>
      <c r="D13" s="171"/>
      <c r="E13" s="173"/>
      <c r="F13" s="169"/>
      <c r="G13" s="169"/>
    </row>
    <row r="14" spans="1:7" x14ac:dyDescent="0.25">
      <c r="A14" s="170" t="s">
        <v>360</v>
      </c>
      <c r="B14" s="171"/>
      <c r="C14" s="172"/>
      <c r="D14" s="171"/>
      <c r="E14" s="173"/>
      <c r="F14" s="169"/>
      <c r="G14" s="169"/>
    </row>
    <row r="15" spans="1:7" x14ac:dyDescent="0.25">
      <c r="A15" s="174" t="s">
        <v>361</v>
      </c>
      <c r="B15" s="175"/>
      <c r="C15" s="176"/>
      <c r="D15" s="175"/>
      <c r="E15" s="177"/>
      <c r="F15" s="169"/>
      <c r="G15" s="169"/>
    </row>
    <row r="16" spans="1:7" x14ac:dyDescent="0.25">
      <c r="A16" s="170" t="s">
        <v>363</v>
      </c>
      <c r="B16" s="166"/>
      <c r="C16" s="167"/>
      <c r="D16" s="166"/>
      <c r="E16" s="168"/>
      <c r="F16" s="169"/>
      <c r="G16" s="169"/>
    </row>
    <row r="17" spans="1:7" x14ac:dyDescent="0.25">
      <c r="A17" s="170" t="s">
        <v>359</v>
      </c>
      <c r="B17" s="171"/>
      <c r="C17" s="172"/>
      <c r="D17" s="179"/>
      <c r="E17" s="180"/>
      <c r="F17" s="169"/>
      <c r="G17" s="169"/>
    </row>
    <row r="18" spans="1:7" x14ac:dyDescent="0.25">
      <c r="A18" s="170" t="s">
        <v>360</v>
      </c>
      <c r="B18" s="171"/>
      <c r="C18" s="172"/>
      <c r="D18" s="179"/>
      <c r="E18" s="180"/>
      <c r="F18" s="169"/>
      <c r="G18" s="169"/>
    </row>
    <row r="19" spans="1:7" ht="15.75" thickBot="1" x14ac:dyDescent="0.3">
      <c r="A19" s="181" t="s">
        <v>361</v>
      </c>
      <c r="B19" s="182"/>
      <c r="C19" s="183"/>
      <c r="D19" s="184"/>
      <c r="E19" s="185"/>
      <c r="F19" s="169"/>
      <c r="G19" s="169"/>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5" x14ac:dyDescent="0.25"/>
  <cols>
    <col min="1" max="16" width="15.7109375" style="156" customWidth="1"/>
    <col min="17" max="16384" width="9.140625" style="156"/>
  </cols>
  <sheetData>
    <row r="1" spans="1:16" ht="18" x14ac:dyDescent="0.25">
      <c r="A1" s="6" t="s">
        <v>0</v>
      </c>
      <c r="B1" s="187"/>
      <c r="C1" s="187"/>
      <c r="D1" s="188"/>
      <c r="E1" s="188"/>
      <c r="F1" s="188"/>
      <c r="G1" s="189"/>
      <c r="H1" s="189"/>
      <c r="I1" s="189"/>
      <c r="J1" s="189"/>
      <c r="K1" s="189"/>
      <c r="L1" s="189"/>
      <c r="M1" s="189"/>
      <c r="N1" s="189"/>
      <c r="O1" s="189"/>
    </row>
    <row r="2" spans="1:16" ht="18" x14ac:dyDescent="0.25">
      <c r="A2" s="190"/>
      <c r="B2" s="190"/>
      <c r="C2" s="190"/>
      <c r="D2" s="191"/>
      <c r="E2" s="191"/>
      <c r="F2" s="191"/>
      <c r="I2" s="189"/>
      <c r="J2" s="189"/>
      <c r="K2" s="189"/>
      <c r="L2" s="189"/>
      <c r="M2" s="189"/>
      <c r="N2" s="189"/>
      <c r="O2" s="189"/>
    </row>
    <row r="3" spans="1:16" ht="18" x14ac:dyDescent="0.25">
      <c r="A3" s="186" t="s">
        <v>239</v>
      </c>
      <c r="B3" s="186"/>
      <c r="C3" s="186"/>
      <c r="D3" s="188"/>
      <c r="E3" s="188"/>
      <c r="F3" s="188"/>
      <c r="G3" s="189"/>
      <c r="H3" s="189"/>
      <c r="I3" s="189"/>
      <c r="J3" s="189"/>
      <c r="K3" s="189"/>
      <c r="L3" s="189"/>
      <c r="M3" s="189"/>
      <c r="N3" s="189"/>
      <c r="O3" s="189"/>
    </row>
    <row r="4" spans="1:16" ht="18" x14ac:dyDescent="0.25">
      <c r="A4" s="186"/>
      <c r="B4" s="186"/>
      <c r="C4" s="186"/>
      <c r="D4" s="188"/>
      <c r="E4" s="188"/>
      <c r="F4" s="188"/>
      <c r="G4" s="189"/>
      <c r="H4" s="189"/>
      <c r="I4" s="189"/>
      <c r="J4" s="189"/>
      <c r="K4" s="189"/>
      <c r="L4" s="189"/>
      <c r="M4" s="189"/>
      <c r="N4" s="189"/>
      <c r="O4" s="189"/>
    </row>
    <row r="5" spans="1:16" x14ac:dyDescent="0.25">
      <c r="A5" s="192"/>
      <c r="B5" s="192"/>
      <c r="C5" s="192"/>
      <c r="D5" s="193"/>
      <c r="E5" s="193"/>
      <c r="F5" s="193"/>
      <c r="G5" s="193"/>
      <c r="H5" s="193"/>
      <c r="I5" s="193"/>
      <c r="J5" s="193"/>
      <c r="K5" s="193"/>
      <c r="L5" s="193"/>
      <c r="M5" s="193"/>
      <c r="N5" s="193"/>
      <c r="O5" s="193"/>
    </row>
    <row r="6" spans="1:16" ht="18" x14ac:dyDescent="0.25">
      <c r="A6" s="192"/>
      <c r="B6" s="192"/>
      <c r="C6" s="186"/>
      <c r="D6" s="188"/>
      <c r="E6" s="188"/>
      <c r="F6" s="188"/>
      <c r="G6" s="189"/>
      <c r="H6" s="189"/>
      <c r="I6" s="189"/>
      <c r="J6" s="189"/>
      <c r="K6" s="189"/>
      <c r="L6" s="189"/>
      <c r="M6" s="189"/>
      <c r="N6" s="189"/>
      <c r="O6" s="189"/>
    </row>
    <row r="7" spans="1:16" ht="63.75" x14ac:dyDescent="0.25">
      <c r="A7" s="194" t="s">
        <v>257</v>
      </c>
      <c r="B7" s="194" t="s">
        <v>258</v>
      </c>
      <c r="C7" s="195" t="s">
        <v>240</v>
      </c>
      <c r="D7" s="194" t="s">
        <v>241</v>
      </c>
      <c r="E7" s="194" t="s">
        <v>311</v>
      </c>
      <c r="F7" s="195" t="s">
        <v>254</v>
      </c>
      <c r="G7" s="195" t="s">
        <v>255</v>
      </c>
      <c r="H7" s="195" t="s">
        <v>310</v>
      </c>
      <c r="I7" s="195" t="s">
        <v>89</v>
      </c>
      <c r="J7" s="195" t="s">
        <v>256</v>
      </c>
      <c r="K7" s="195" t="s">
        <v>79</v>
      </c>
      <c r="L7" s="195" t="s">
        <v>242</v>
      </c>
      <c r="M7" s="195" t="s">
        <v>243</v>
      </c>
      <c r="N7" s="195" t="s">
        <v>82</v>
      </c>
      <c r="O7" s="195" t="s">
        <v>104</v>
      </c>
      <c r="P7" s="196" t="s">
        <v>259</v>
      </c>
    </row>
    <row r="8" spans="1:16" x14ac:dyDescent="0.25">
      <c r="A8" s="197" t="s">
        <v>53</v>
      </c>
      <c r="B8" s="197" t="s">
        <v>54</v>
      </c>
      <c r="C8" s="197" t="s">
        <v>52</v>
      </c>
      <c r="D8" s="197" t="s">
        <v>55</v>
      </c>
      <c r="E8" s="197" t="s">
        <v>56</v>
      </c>
      <c r="F8" s="197" t="s">
        <v>57</v>
      </c>
      <c r="G8" s="197" t="s">
        <v>58</v>
      </c>
      <c r="H8" s="197" t="s">
        <v>59</v>
      </c>
      <c r="I8" s="197" t="s">
        <v>60</v>
      </c>
      <c r="J8" s="197" t="s">
        <v>61</v>
      </c>
      <c r="K8" s="197" t="s">
        <v>62</v>
      </c>
      <c r="L8" s="197" t="s">
        <v>63</v>
      </c>
      <c r="M8" s="197" t="s">
        <v>64</v>
      </c>
      <c r="N8" s="197" t="s">
        <v>65</v>
      </c>
      <c r="O8" s="197" t="s">
        <v>66</v>
      </c>
      <c r="P8" s="197" t="s">
        <v>67</v>
      </c>
    </row>
    <row r="9" spans="1:16" x14ac:dyDescent="0.25">
      <c r="A9" s="198"/>
      <c r="B9" s="198"/>
      <c r="C9" s="198"/>
      <c r="D9" s="198"/>
      <c r="E9" s="198"/>
      <c r="F9" s="198"/>
      <c r="G9" s="199"/>
      <c r="H9" s="198"/>
      <c r="I9" s="198"/>
      <c r="J9" s="198"/>
      <c r="K9" s="198"/>
      <c r="L9" s="198"/>
      <c r="M9" s="198" t="e">
        <f>L9/K9</f>
        <v>#DIV/0!</v>
      </c>
      <c r="N9" s="198"/>
      <c r="O9" s="198"/>
      <c r="P9" s="200"/>
    </row>
    <row r="10" spans="1:16" x14ac:dyDescent="0.25">
      <c r="A10" s="201"/>
      <c r="B10" s="201"/>
      <c r="C10" s="189"/>
      <c r="D10" s="189"/>
      <c r="E10" s="189"/>
      <c r="F10" s="189"/>
      <c r="G10" s="189"/>
      <c r="H10" s="189"/>
      <c r="I10" s="189"/>
      <c r="J10" s="189"/>
      <c r="K10" s="189"/>
      <c r="L10" s="189"/>
      <c r="M10" s="189"/>
      <c r="N10" s="189"/>
      <c r="O10" s="189"/>
    </row>
    <row r="11" spans="1:16" x14ac:dyDescent="0.25">
      <c r="A11" s="202"/>
      <c r="B11" s="202"/>
      <c r="C11" s="202"/>
      <c r="E11" s="189"/>
      <c r="F11" s="189"/>
      <c r="G11" s="189"/>
      <c r="H11" s="189"/>
      <c r="I11" s="189"/>
      <c r="J11" s="189"/>
      <c r="K11" s="189"/>
      <c r="L11" s="189"/>
      <c r="M11" s="189"/>
      <c r="N11" s="189"/>
      <c r="O11" s="189"/>
    </row>
    <row r="12" spans="1:16" x14ac:dyDescent="0.25">
      <c r="A12" s="203" t="s">
        <v>244</v>
      </c>
      <c r="B12" s="204"/>
      <c r="C12" s="189"/>
      <c r="D12" s="189"/>
      <c r="E12" s="189"/>
      <c r="F12" s="189"/>
      <c r="G12" s="189"/>
      <c r="H12" s="189"/>
      <c r="I12" s="189"/>
      <c r="J12" s="189"/>
      <c r="K12" s="189"/>
      <c r="L12" s="189"/>
      <c r="M12" s="189"/>
      <c r="N12" s="189"/>
      <c r="O12" s="189"/>
    </row>
    <row r="13" spans="1:16" x14ac:dyDescent="0.25">
      <c r="A13" s="203" t="s">
        <v>53</v>
      </c>
      <c r="B13" s="189" t="s">
        <v>245</v>
      </c>
      <c r="C13" s="189"/>
      <c r="D13" s="189"/>
      <c r="E13" s="189"/>
      <c r="F13" s="189"/>
      <c r="G13" s="189"/>
      <c r="H13" s="189"/>
      <c r="I13" s="189"/>
      <c r="J13" s="189"/>
      <c r="K13" s="189"/>
      <c r="L13" s="189"/>
      <c r="M13" s="189"/>
      <c r="N13" s="189"/>
    </row>
    <row r="14" spans="1:16" x14ac:dyDescent="0.25">
      <c r="A14" s="203" t="s">
        <v>54</v>
      </c>
      <c r="B14" s="205" t="s">
        <v>289</v>
      </c>
      <c r="C14" s="189"/>
      <c r="D14" s="189"/>
      <c r="E14" s="189"/>
      <c r="F14" s="189"/>
      <c r="G14" s="189"/>
      <c r="H14" s="189"/>
      <c r="I14" s="189"/>
      <c r="J14" s="189"/>
      <c r="K14" s="189"/>
      <c r="L14" s="189"/>
      <c r="M14" s="189"/>
      <c r="N14" s="189"/>
    </row>
    <row r="15" spans="1:16" x14ac:dyDescent="0.25">
      <c r="A15" s="203" t="s">
        <v>52</v>
      </c>
      <c r="B15" s="189" t="s">
        <v>246</v>
      </c>
      <c r="C15" s="189"/>
      <c r="D15" s="189"/>
      <c r="E15" s="189"/>
      <c r="F15" s="189"/>
      <c r="G15" s="189"/>
      <c r="H15" s="189"/>
      <c r="I15" s="189"/>
      <c r="J15" s="189"/>
      <c r="K15" s="189"/>
      <c r="L15" s="189"/>
      <c r="M15" s="189"/>
      <c r="N15" s="189"/>
    </row>
    <row r="16" spans="1:16" x14ac:dyDescent="0.25">
      <c r="A16" s="203" t="s">
        <v>55</v>
      </c>
      <c r="B16" s="189" t="s">
        <v>247</v>
      </c>
      <c r="C16" s="189"/>
      <c r="D16" s="189"/>
      <c r="E16" s="189"/>
      <c r="F16" s="189"/>
      <c r="G16" s="189"/>
      <c r="H16" s="189"/>
      <c r="I16" s="189"/>
      <c r="J16" s="189"/>
      <c r="K16" s="189"/>
      <c r="L16" s="189"/>
      <c r="M16" s="189"/>
      <c r="N16" s="189"/>
    </row>
    <row r="17" spans="1:15" x14ac:dyDescent="0.25">
      <c r="A17" s="203" t="s">
        <v>56</v>
      </c>
      <c r="B17" s="189" t="s">
        <v>312</v>
      </c>
      <c r="C17" s="189"/>
      <c r="D17" s="189"/>
      <c r="E17" s="189"/>
      <c r="F17" s="189"/>
      <c r="G17" s="189"/>
      <c r="H17" s="189"/>
      <c r="I17" s="189"/>
      <c r="J17" s="189"/>
      <c r="K17" s="189"/>
      <c r="L17" s="189"/>
      <c r="M17" s="189"/>
      <c r="N17" s="189"/>
    </row>
    <row r="18" spans="1:15" x14ac:dyDescent="0.25">
      <c r="A18" s="203" t="s">
        <v>57</v>
      </c>
      <c r="B18" s="189" t="s">
        <v>248</v>
      </c>
      <c r="C18" s="189"/>
      <c r="D18" s="189"/>
      <c r="E18" s="189"/>
      <c r="F18" s="189"/>
      <c r="G18" s="189"/>
      <c r="H18" s="189"/>
      <c r="I18" s="189"/>
      <c r="J18" s="189"/>
      <c r="K18" s="189"/>
      <c r="L18" s="189"/>
      <c r="M18" s="189"/>
      <c r="N18" s="189"/>
    </row>
    <row r="19" spans="1:15" x14ac:dyDescent="0.25">
      <c r="A19" s="203" t="s">
        <v>58</v>
      </c>
      <c r="B19" s="189" t="s">
        <v>261</v>
      </c>
      <c r="C19" s="189"/>
      <c r="D19" s="189"/>
      <c r="E19" s="189"/>
      <c r="F19" s="189"/>
      <c r="G19" s="189"/>
      <c r="H19" s="189"/>
      <c r="I19" s="189"/>
      <c r="J19" s="189"/>
      <c r="K19" s="189"/>
      <c r="L19" s="189"/>
      <c r="M19" s="189"/>
      <c r="N19" s="189"/>
    </row>
    <row r="20" spans="1:15" x14ac:dyDescent="0.25">
      <c r="A20" s="203" t="s">
        <v>59</v>
      </c>
      <c r="B20" s="189" t="s">
        <v>309</v>
      </c>
      <c r="C20" s="189"/>
      <c r="D20" s="189"/>
      <c r="E20" s="189"/>
      <c r="F20" s="189"/>
      <c r="G20" s="189"/>
      <c r="H20" s="189"/>
      <c r="I20" s="189"/>
      <c r="J20" s="189"/>
      <c r="K20" s="189"/>
      <c r="L20" s="189"/>
      <c r="M20" s="189"/>
      <c r="N20" s="189"/>
    </row>
    <row r="21" spans="1:15" x14ac:dyDescent="0.25">
      <c r="A21" s="203" t="s">
        <v>60</v>
      </c>
      <c r="B21" s="206" t="s">
        <v>262</v>
      </c>
      <c r="C21" s="189"/>
      <c r="D21" s="189"/>
      <c r="E21" s="189"/>
      <c r="F21" s="189"/>
      <c r="G21" s="189"/>
      <c r="H21" s="189"/>
      <c r="I21" s="189"/>
      <c r="J21" s="189"/>
      <c r="K21" s="189"/>
      <c r="L21" s="189"/>
      <c r="M21" s="189"/>
      <c r="N21" s="189"/>
    </row>
    <row r="22" spans="1:15" x14ac:dyDescent="0.25">
      <c r="A22" s="203" t="s">
        <v>61</v>
      </c>
      <c r="B22" s="189" t="s">
        <v>260</v>
      </c>
      <c r="C22" s="189"/>
      <c r="D22" s="189"/>
      <c r="E22" s="189"/>
      <c r="F22" s="189"/>
      <c r="G22" s="189"/>
      <c r="H22" s="189"/>
      <c r="I22" s="189"/>
      <c r="J22" s="189"/>
      <c r="K22" s="189"/>
      <c r="L22" s="189"/>
      <c r="M22" s="189"/>
      <c r="N22" s="189"/>
    </row>
    <row r="23" spans="1:15" x14ac:dyDescent="0.25">
      <c r="A23" s="203" t="s">
        <v>62</v>
      </c>
      <c r="B23" s="189" t="s">
        <v>364</v>
      </c>
      <c r="C23" s="189"/>
      <c r="D23" s="189"/>
      <c r="E23" s="189"/>
      <c r="F23" s="189"/>
      <c r="G23" s="189"/>
      <c r="H23" s="189"/>
      <c r="I23" s="189"/>
      <c r="J23" s="189"/>
      <c r="K23" s="189"/>
      <c r="L23" s="189"/>
      <c r="M23" s="189"/>
      <c r="N23" s="189"/>
    </row>
    <row r="24" spans="1:15" x14ac:dyDescent="0.25">
      <c r="A24" s="203" t="s">
        <v>63</v>
      </c>
      <c r="B24" s="189" t="s">
        <v>250</v>
      </c>
      <c r="C24" s="189"/>
      <c r="D24" s="189"/>
      <c r="E24" s="189"/>
      <c r="F24" s="189"/>
      <c r="G24" s="189"/>
      <c r="H24" s="189"/>
      <c r="I24" s="189"/>
      <c r="J24" s="189"/>
      <c r="K24" s="189"/>
      <c r="L24" s="189"/>
      <c r="M24" s="189"/>
      <c r="N24" s="189"/>
    </row>
    <row r="25" spans="1:15" x14ac:dyDescent="0.25">
      <c r="A25" s="203" t="s">
        <v>64</v>
      </c>
      <c r="B25" s="189" t="s">
        <v>251</v>
      </c>
      <c r="C25" s="189"/>
      <c r="D25" s="189"/>
      <c r="E25" s="189"/>
      <c r="F25" s="189"/>
      <c r="G25" s="189"/>
      <c r="H25" s="189"/>
      <c r="I25" s="189"/>
      <c r="J25" s="189"/>
      <c r="K25" s="189"/>
      <c r="L25" s="189"/>
      <c r="M25" s="189"/>
      <c r="N25" s="189"/>
    </row>
    <row r="26" spans="1:15" x14ac:dyDescent="0.25">
      <c r="A26" s="203" t="s">
        <v>65</v>
      </c>
      <c r="B26" s="189" t="s">
        <v>252</v>
      </c>
      <c r="C26" s="189"/>
      <c r="D26" s="189"/>
      <c r="E26" s="189"/>
      <c r="F26" s="189"/>
      <c r="G26" s="189"/>
      <c r="H26" s="189"/>
      <c r="I26" s="189"/>
      <c r="J26" s="189"/>
      <c r="K26" s="189"/>
      <c r="L26" s="189"/>
      <c r="M26" s="189"/>
      <c r="N26" s="189"/>
    </row>
    <row r="27" spans="1:15" x14ac:dyDescent="0.25">
      <c r="A27" s="203" t="s">
        <v>66</v>
      </c>
      <c r="B27" s="189" t="s">
        <v>253</v>
      </c>
      <c r="C27" s="189"/>
      <c r="D27" s="189"/>
      <c r="E27" s="189"/>
      <c r="F27" s="189"/>
      <c r="G27" s="189"/>
      <c r="H27" s="189"/>
      <c r="I27" s="189"/>
      <c r="J27" s="189"/>
      <c r="K27" s="189"/>
      <c r="L27" s="189"/>
      <c r="M27" s="189"/>
      <c r="N27" s="189"/>
    </row>
    <row r="28" spans="1:15" x14ac:dyDescent="0.25">
      <c r="A28" s="203" t="s">
        <v>67</v>
      </c>
      <c r="B28" s="206" t="s">
        <v>263</v>
      </c>
      <c r="C28" s="189"/>
      <c r="D28" s="189"/>
      <c r="E28" s="189"/>
      <c r="F28" s="189"/>
      <c r="G28" s="189"/>
      <c r="H28" s="189"/>
      <c r="I28" s="189"/>
      <c r="J28" s="189"/>
      <c r="K28" s="189"/>
      <c r="L28" s="189"/>
      <c r="M28" s="189"/>
      <c r="N28" s="189"/>
    </row>
    <row r="29" spans="1:15" x14ac:dyDescent="0.25">
      <c r="A29" s="204"/>
      <c r="B29" s="189"/>
      <c r="C29" s="189"/>
      <c r="D29" s="189"/>
      <c r="E29" s="189"/>
      <c r="F29" s="189"/>
      <c r="G29" s="189"/>
      <c r="H29" s="189"/>
      <c r="I29" s="189"/>
      <c r="J29" s="189"/>
      <c r="K29" s="189"/>
      <c r="L29" s="189"/>
      <c r="M29" s="189"/>
      <c r="N29" s="189"/>
    </row>
    <row r="30" spans="1:15" x14ac:dyDescent="0.25">
      <c r="A30" s="204"/>
      <c r="B30" s="189"/>
      <c r="C30" s="189"/>
      <c r="D30" s="189"/>
      <c r="E30" s="189"/>
      <c r="F30" s="189"/>
      <c r="G30" s="189"/>
      <c r="H30" s="189"/>
      <c r="I30" s="189"/>
      <c r="J30" s="189"/>
      <c r="K30" s="189"/>
      <c r="L30" s="189"/>
      <c r="M30" s="189"/>
      <c r="N30" s="189"/>
    </row>
    <row r="31" spans="1:15" x14ac:dyDescent="0.25">
      <c r="A31" s="204"/>
      <c r="C31" s="189"/>
      <c r="D31" s="189"/>
      <c r="E31" s="189"/>
      <c r="F31" s="189"/>
      <c r="G31" s="189"/>
      <c r="H31" s="189"/>
      <c r="I31" s="189"/>
      <c r="J31" s="189"/>
      <c r="K31" s="189"/>
      <c r="L31" s="189"/>
      <c r="M31" s="189"/>
      <c r="N31" s="189"/>
      <c r="O31" s="189"/>
    </row>
    <row r="32" spans="1:15" x14ac:dyDescent="0.25">
      <c r="A32" s="204"/>
      <c r="B32" s="204"/>
      <c r="C32" s="189"/>
      <c r="D32" s="189"/>
      <c r="E32" s="189"/>
      <c r="F32" s="189"/>
      <c r="G32" s="189"/>
      <c r="H32" s="189"/>
      <c r="I32" s="189"/>
      <c r="J32" s="189"/>
      <c r="K32" s="189"/>
      <c r="L32" s="189"/>
      <c r="M32" s="189"/>
      <c r="N32" s="189"/>
      <c r="O32" s="189"/>
    </row>
    <row r="33" spans="1:15" x14ac:dyDescent="0.25">
      <c r="A33" s="189"/>
      <c r="B33" s="189"/>
      <c r="C33" s="189"/>
      <c r="D33" s="189"/>
      <c r="E33" s="189"/>
      <c r="F33" s="189"/>
      <c r="G33" s="189"/>
      <c r="H33" s="189"/>
      <c r="I33" s="189"/>
      <c r="J33" s="189"/>
      <c r="K33" s="189"/>
      <c r="L33" s="189"/>
      <c r="M33" s="189"/>
      <c r="N33" s="189"/>
      <c r="O33" s="189"/>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defaultRowHeight="15" x14ac:dyDescent="0.25"/>
  <cols>
    <col min="1" max="1" width="42.28515625" style="156" customWidth="1"/>
    <col min="2" max="4" width="15.7109375" style="156" customWidth="1"/>
    <col min="5" max="16384" width="9.140625" style="156"/>
  </cols>
  <sheetData>
    <row r="1" spans="1:4" ht="18" x14ac:dyDescent="0.25">
      <c r="A1" s="6" t="s">
        <v>0</v>
      </c>
    </row>
    <row r="3" spans="1:4" ht="18" x14ac:dyDescent="0.25">
      <c r="A3" s="155" t="s">
        <v>365</v>
      </c>
    </row>
    <row r="5" spans="1:4" x14ac:dyDescent="0.25">
      <c r="A5" s="207"/>
      <c r="B5" s="208" t="s">
        <v>366</v>
      </c>
      <c r="C5" s="208" t="s">
        <v>367</v>
      </c>
      <c r="D5" s="208" t="s">
        <v>368</v>
      </c>
    </row>
    <row r="6" spans="1:4" ht="24.95" customHeight="1" x14ac:dyDescent="0.25">
      <c r="A6" s="209" t="s">
        <v>369</v>
      </c>
      <c r="B6" s="210"/>
      <c r="C6" s="210"/>
      <c r="D6" s="210"/>
    </row>
    <row r="7" spans="1:4" ht="24.95" customHeight="1" x14ac:dyDescent="0.25">
      <c r="A7" s="209" t="s">
        <v>370</v>
      </c>
      <c r="B7" s="211"/>
      <c r="C7" s="211"/>
      <c r="D7" s="211"/>
    </row>
    <row r="8" spans="1:4" ht="24.95" customHeight="1" x14ac:dyDescent="0.25">
      <c r="A8" s="209" t="s">
        <v>371</v>
      </c>
      <c r="B8" s="212">
        <f>B6*B7</f>
        <v>0</v>
      </c>
      <c r="C8" s="212">
        <f>C6*C7</f>
        <v>0</v>
      </c>
      <c r="D8" s="212">
        <f>D6*D7</f>
        <v>0</v>
      </c>
    </row>
    <row r="9" spans="1:4" ht="24.95" customHeight="1" x14ac:dyDescent="0.25">
      <c r="A9" s="209" t="s">
        <v>372</v>
      </c>
      <c r="B9" s="211"/>
      <c r="C9" s="211"/>
      <c r="D9" s="211"/>
    </row>
    <row r="10" spans="1:4" ht="24.95" customHeight="1" x14ac:dyDescent="0.25">
      <c r="A10" s="209" t="s">
        <v>373</v>
      </c>
      <c r="B10" s="212">
        <f>B6*B9</f>
        <v>0</v>
      </c>
      <c r="C10" s="212">
        <f>C6*C9</f>
        <v>0</v>
      </c>
      <c r="D10" s="212">
        <f>D6*D9</f>
        <v>0</v>
      </c>
    </row>
    <row r="11" spans="1:4" ht="24.95" customHeight="1" x14ac:dyDescent="0.25">
      <c r="A11" s="209" t="s">
        <v>374</v>
      </c>
      <c r="B11" s="212">
        <f>B8-B10</f>
        <v>0</v>
      </c>
      <c r="C11" s="212">
        <f>C8-C10</f>
        <v>0</v>
      </c>
      <c r="D11" s="212">
        <f>D8-D10</f>
        <v>0</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heetViews>
  <sheetFormatPr defaultRowHeight="15" x14ac:dyDescent="0.25"/>
  <cols>
    <col min="1" max="1" width="15.7109375" style="156" customWidth="1"/>
    <col min="2" max="2" width="29.85546875" style="156" customWidth="1"/>
    <col min="3" max="5" width="15.7109375" style="156" customWidth="1"/>
    <col min="6" max="16384" width="9.140625" style="156"/>
  </cols>
  <sheetData>
    <row r="1" spans="1:5" ht="18" x14ac:dyDescent="0.25">
      <c r="A1" s="6" t="s">
        <v>0</v>
      </c>
    </row>
    <row r="3" spans="1:5" ht="18" x14ac:dyDescent="0.25">
      <c r="A3" s="155" t="s">
        <v>375</v>
      </c>
    </row>
    <row r="5" spans="1:5" ht="38.25" x14ac:dyDescent="0.25">
      <c r="A5" s="194" t="s">
        <v>376</v>
      </c>
      <c r="B5" s="194" t="s">
        <v>377</v>
      </c>
      <c r="C5" s="194" t="s">
        <v>378</v>
      </c>
      <c r="D5" s="194" t="s">
        <v>379</v>
      </c>
      <c r="E5" s="194" t="s">
        <v>380</v>
      </c>
    </row>
    <row r="6" spans="1:5" x14ac:dyDescent="0.25">
      <c r="A6" s="197" t="s">
        <v>53</v>
      </c>
      <c r="B6" s="197" t="s">
        <v>54</v>
      </c>
      <c r="C6" s="197" t="s">
        <v>52</v>
      </c>
      <c r="D6" s="197" t="s">
        <v>55</v>
      </c>
      <c r="E6" s="197" t="s">
        <v>56</v>
      </c>
    </row>
    <row r="10" spans="1:5" x14ac:dyDescent="0.25">
      <c r="A10" s="203" t="s">
        <v>244</v>
      </c>
    </row>
    <row r="11" spans="1:5" x14ac:dyDescent="0.25">
      <c r="A11" s="203" t="s">
        <v>53</v>
      </c>
      <c r="B11" s="156" t="s">
        <v>381</v>
      </c>
    </row>
    <row r="12" spans="1:5" x14ac:dyDescent="0.25">
      <c r="A12" s="203" t="s">
        <v>54</v>
      </c>
      <c r="B12" s="156" t="s">
        <v>382</v>
      </c>
    </row>
    <row r="13" spans="1:5" x14ac:dyDescent="0.25">
      <c r="A13" s="203" t="s">
        <v>52</v>
      </c>
      <c r="B13" s="156" t="s">
        <v>383</v>
      </c>
    </row>
    <row r="14" spans="1:5" x14ac:dyDescent="0.25">
      <c r="A14" s="203" t="s">
        <v>55</v>
      </c>
      <c r="B14" s="156" t="s">
        <v>384</v>
      </c>
    </row>
    <row r="15" spans="1:5" x14ac:dyDescent="0.25">
      <c r="A15" s="203" t="s">
        <v>56</v>
      </c>
      <c r="B15" s="156" t="s">
        <v>385</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6" sqref="A26"/>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211</v>
      </c>
    </row>
    <row r="4" spans="1:4" ht="16.5" thickBot="1" x14ac:dyDescent="0.3">
      <c r="A4" s="87" t="s">
        <v>204</v>
      </c>
      <c r="B4" s="88" t="s">
        <v>191</v>
      </c>
      <c r="C4" s="88" t="s">
        <v>192</v>
      </c>
      <c r="D4" s="89" t="s">
        <v>205</v>
      </c>
    </row>
    <row r="5" spans="1:4" x14ac:dyDescent="0.25">
      <c r="A5" s="71" t="s">
        <v>213</v>
      </c>
      <c r="B5" s="90"/>
      <c r="C5" s="100"/>
      <c r="D5" s="86"/>
    </row>
    <row r="6" spans="1:4" x14ac:dyDescent="0.25">
      <c r="A6" s="63" t="s">
        <v>237</v>
      </c>
      <c r="B6" s="75">
        <f>B5-B7</f>
        <v>0</v>
      </c>
      <c r="C6" s="91"/>
      <c r="D6" s="77"/>
    </row>
    <row r="7" spans="1:4" ht="16.5" thickBot="1" x14ac:dyDescent="0.3">
      <c r="A7" s="73" t="s">
        <v>212</v>
      </c>
      <c r="B7" s="76">
        <f>B8+B9</f>
        <v>0</v>
      </c>
      <c r="C7" s="91"/>
      <c r="D7" s="78"/>
    </row>
    <row r="8" spans="1:4" ht="16.5" thickBot="1" x14ac:dyDescent="0.3">
      <c r="A8" s="74" t="s">
        <v>206</v>
      </c>
      <c r="B8" s="92"/>
      <c r="C8" s="93"/>
      <c r="D8" s="79"/>
    </row>
    <row r="9" spans="1:4" x14ac:dyDescent="0.25">
      <c r="A9" s="62" t="s">
        <v>267</v>
      </c>
      <c r="B9" s="94"/>
      <c r="C9" s="95"/>
      <c r="D9" s="68"/>
    </row>
    <row r="10" spans="1:4" ht="16.5" thickBot="1" x14ac:dyDescent="0.3">
      <c r="A10" s="73" t="s">
        <v>237</v>
      </c>
      <c r="B10" s="61">
        <f>B9-B11</f>
        <v>0</v>
      </c>
      <c r="C10" s="67">
        <f>C11</f>
        <v>0</v>
      </c>
      <c r="D10" s="70"/>
    </row>
    <row r="11" spans="1:4" x14ac:dyDescent="0.25">
      <c r="A11" s="62" t="s">
        <v>214</v>
      </c>
      <c r="B11" s="96">
        <f>SUM(B12:B16)</f>
        <v>0</v>
      </c>
      <c r="C11" s="97">
        <f>C12+C13+C14+C15+C16</f>
        <v>0</v>
      </c>
      <c r="D11" s="68"/>
    </row>
    <row r="12" spans="1:4" x14ac:dyDescent="0.25">
      <c r="A12" s="63" t="s">
        <v>233</v>
      </c>
      <c r="B12" s="60">
        <f>B17</f>
        <v>0</v>
      </c>
      <c r="C12" s="66">
        <f>C17</f>
        <v>0</v>
      </c>
      <c r="D12" s="69"/>
    </row>
    <row r="13" spans="1:4" x14ac:dyDescent="0.25">
      <c r="A13" s="63" t="s">
        <v>304</v>
      </c>
      <c r="B13" s="38"/>
      <c r="C13" s="80"/>
      <c r="D13" s="69"/>
    </row>
    <row r="14" spans="1:4" x14ac:dyDescent="0.25">
      <c r="A14" s="63" t="s">
        <v>305</v>
      </c>
      <c r="B14" s="38"/>
      <c r="C14" s="80"/>
      <c r="D14" s="69"/>
    </row>
    <row r="15" spans="1:4" x14ac:dyDescent="0.25">
      <c r="A15" s="63" t="s">
        <v>306</v>
      </c>
      <c r="B15" s="38"/>
      <c r="C15" s="80"/>
      <c r="D15" s="69"/>
    </row>
    <row r="16" spans="1:4" ht="16.5" thickBot="1" x14ac:dyDescent="0.3">
      <c r="A16" s="73" t="s">
        <v>307</v>
      </c>
      <c r="B16" s="39"/>
      <c r="C16" s="81"/>
      <c r="D16" s="70"/>
    </row>
    <row r="17" spans="1:4" x14ac:dyDescent="0.25">
      <c r="A17" s="71" t="s">
        <v>269</v>
      </c>
      <c r="B17" s="98">
        <f>B18+B19+B20</f>
        <v>0</v>
      </c>
      <c r="C17" s="99">
        <f>C18+C19+C20</f>
        <v>0</v>
      </c>
      <c r="D17" s="72"/>
    </row>
    <row r="18" spans="1:4" x14ac:dyDescent="0.25">
      <c r="A18" s="64" t="s">
        <v>234</v>
      </c>
      <c r="B18" s="82"/>
      <c r="C18" s="83"/>
      <c r="D18" s="69"/>
    </row>
    <row r="19" spans="1:4" x14ac:dyDescent="0.25">
      <c r="A19" s="64" t="s">
        <v>235</v>
      </c>
      <c r="B19" s="82"/>
      <c r="C19" s="83"/>
      <c r="D19" s="69"/>
    </row>
    <row r="20" spans="1:4" ht="16.5" thickBot="1" x14ac:dyDescent="0.3">
      <c r="A20" s="65" t="s">
        <v>236</v>
      </c>
      <c r="B20" s="84"/>
      <c r="C20" s="85"/>
      <c r="D20" s="70"/>
    </row>
    <row r="21" spans="1:4" x14ac:dyDescent="0.25">
      <c r="B21" s="37"/>
      <c r="C21" s="37"/>
    </row>
    <row r="22" spans="1:4" x14ac:dyDescent="0.25">
      <c r="A22" s="36" t="s">
        <v>215</v>
      </c>
    </row>
    <row r="23" spans="1:4" x14ac:dyDescent="0.25">
      <c r="A23" s="37" t="s">
        <v>238</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270</v>
      </c>
    </row>
    <row r="4" spans="1:3" ht="16.5" thickBot="1" x14ac:dyDescent="0.3">
      <c r="A4" s="87" t="s">
        <v>204</v>
      </c>
      <c r="B4" s="88" t="s">
        <v>191</v>
      </c>
      <c r="C4" s="89" t="s">
        <v>205</v>
      </c>
    </row>
    <row r="5" spans="1:3" x14ac:dyDescent="0.25">
      <c r="A5" s="119" t="s">
        <v>275</v>
      </c>
      <c r="B5" s="113">
        <f>SUMIF('G-4.1 SG&amp;A listing'!C:C,"Yes",'G-4.1 SG&amp;A listing'!E:E)</f>
        <v>0</v>
      </c>
      <c r="C5" s="112" t="s">
        <v>342</v>
      </c>
    </row>
    <row r="6" spans="1:3" ht="16.5" thickBot="1" x14ac:dyDescent="0.3">
      <c r="A6" s="132" t="s">
        <v>237</v>
      </c>
      <c r="B6" s="131">
        <f>B5-B7</f>
        <v>0</v>
      </c>
      <c r="C6" s="129"/>
    </row>
    <row r="7" spans="1:3" x14ac:dyDescent="0.25">
      <c r="A7" s="119" t="s">
        <v>276</v>
      </c>
      <c r="B7" s="113">
        <f>SUM(B8:B12)</f>
        <v>0</v>
      </c>
      <c r="C7" s="112"/>
    </row>
    <row r="8" spans="1:3" x14ac:dyDescent="0.25">
      <c r="A8" s="133" t="s">
        <v>272</v>
      </c>
      <c r="B8" s="116"/>
      <c r="C8" s="77"/>
    </row>
    <row r="9" spans="1:3" x14ac:dyDescent="0.25">
      <c r="A9" s="133" t="s">
        <v>271</v>
      </c>
      <c r="B9" s="116"/>
      <c r="C9" s="77"/>
    </row>
    <row r="10" spans="1:3" x14ac:dyDescent="0.25">
      <c r="A10" s="134" t="s">
        <v>277</v>
      </c>
      <c r="B10" s="114"/>
      <c r="C10" s="77"/>
    </row>
    <row r="11" spans="1:3" x14ac:dyDescent="0.25">
      <c r="A11" s="134" t="s">
        <v>303</v>
      </c>
      <c r="B11" s="114"/>
      <c r="C11" s="77"/>
    </row>
    <row r="12" spans="1:3" ht="16.5" thickBot="1" x14ac:dyDescent="0.3">
      <c r="A12" s="120" t="s">
        <v>278</v>
      </c>
      <c r="B12" s="115"/>
      <c r="C12" s="78"/>
    </row>
    <row r="13" spans="1:3" x14ac:dyDescent="0.25">
      <c r="B13" s="37"/>
    </row>
    <row r="14" spans="1:3" x14ac:dyDescent="0.25">
      <c r="A14" s="36" t="s">
        <v>215</v>
      </c>
    </row>
    <row r="15" spans="1:3" x14ac:dyDescent="0.25">
      <c r="A15" s="37" t="s">
        <v>238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5"/>
  <sheetViews>
    <sheetView showZeros="0" zoomScaleNormal="100" workbookViewId="0">
      <selection activeCell="A22" sqref="A22"/>
    </sheetView>
  </sheetViews>
  <sheetFormatPr defaultRowHeight="12.75" x14ac:dyDescent="0.2"/>
  <cols>
    <col min="1" max="1" width="20.7109375" style="10" customWidth="1"/>
    <col min="2" max="39" width="10.7109375" customWidth="1"/>
  </cols>
  <sheetData>
    <row r="1" spans="1:42" s="2" customFormat="1" ht="18" x14ac:dyDescent="0.25">
      <c r="A1" s="6" t="s">
        <v>0</v>
      </c>
    </row>
    <row r="2" spans="1:42" s="2" customFormat="1" ht="18" x14ac:dyDescent="0.25">
      <c r="A2" s="7"/>
      <c r="B2" s="4"/>
      <c r="C2" s="4"/>
      <c r="D2" s="4"/>
      <c r="E2" s="4"/>
      <c r="F2" s="4"/>
      <c r="G2" s="4"/>
      <c r="H2" s="4"/>
      <c r="I2" s="4"/>
      <c r="J2" s="4"/>
    </row>
    <row r="3" spans="1:42" s="2" customFormat="1" ht="18" x14ac:dyDescent="0.25">
      <c r="A3" s="8" t="s">
        <v>350</v>
      </c>
    </row>
    <row r="4" spans="1:42"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38.25" x14ac:dyDescent="0.2">
      <c r="A5" s="21" t="s">
        <v>86</v>
      </c>
      <c r="B5" s="22" t="s">
        <v>87</v>
      </c>
      <c r="C5" s="135" t="s">
        <v>386</v>
      </c>
      <c r="D5" s="135" t="s">
        <v>387</v>
      </c>
      <c r="E5" s="135" t="s">
        <v>388</v>
      </c>
      <c r="F5" s="135" t="s">
        <v>389</v>
      </c>
      <c r="G5" s="22" t="s">
        <v>280</v>
      </c>
      <c r="H5" s="22" t="s">
        <v>315</v>
      </c>
      <c r="I5" s="22" t="s">
        <v>88</v>
      </c>
      <c r="J5" s="22" t="s">
        <v>89</v>
      </c>
      <c r="K5" s="22" t="s">
        <v>90</v>
      </c>
      <c r="L5" s="22" t="s">
        <v>91</v>
      </c>
      <c r="M5" s="22" t="s">
        <v>108</v>
      </c>
      <c r="N5" s="22" t="s">
        <v>92</v>
      </c>
      <c r="O5" s="22" t="s">
        <v>104</v>
      </c>
      <c r="P5" s="22" t="s">
        <v>117</v>
      </c>
      <c r="Q5" s="22" t="s">
        <v>390</v>
      </c>
      <c r="R5" s="22" t="s">
        <v>391</v>
      </c>
      <c r="S5" s="22" t="s">
        <v>94</v>
      </c>
      <c r="T5" s="22" t="s">
        <v>147</v>
      </c>
      <c r="U5" s="22" t="s">
        <v>80</v>
      </c>
      <c r="V5" s="22" t="s">
        <v>81</v>
      </c>
      <c r="W5" s="22" t="s">
        <v>95</v>
      </c>
      <c r="X5" s="22" t="s">
        <v>97</v>
      </c>
      <c r="Y5" s="22" t="s">
        <v>115</v>
      </c>
      <c r="Z5" s="22" t="s">
        <v>83</v>
      </c>
      <c r="AA5" s="22" t="s">
        <v>122</v>
      </c>
      <c r="AB5" s="22" t="s">
        <v>84</v>
      </c>
      <c r="AC5" s="22" t="s">
        <v>123</v>
      </c>
      <c r="AD5" s="22" t="s">
        <v>85</v>
      </c>
      <c r="AE5" s="22" t="s">
        <v>124</v>
      </c>
      <c r="AF5" s="22" t="s">
        <v>101</v>
      </c>
      <c r="AG5" s="22" t="s">
        <v>125</v>
      </c>
      <c r="AH5" s="22" t="s">
        <v>102</v>
      </c>
      <c r="AI5" s="22" t="s">
        <v>126</v>
      </c>
      <c r="AJ5" s="22" t="s">
        <v>127</v>
      </c>
      <c r="AK5" s="22" t="s">
        <v>128</v>
      </c>
      <c r="AL5" s="22" t="s">
        <v>326</v>
      </c>
      <c r="AM5" s="22" t="s">
        <v>325</v>
      </c>
    </row>
    <row r="6" spans="1:42" s="19" customFormat="1" x14ac:dyDescent="0.2">
      <c r="A6" s="19" t="s">
        <v>53</v>
      </c>
      <c r="B6" s="19" t="s">
        <v>54</v>
      </c>
      <c r="C6" s="19" t="s">
        <v>282</v>
      </c>
      <c r="D6" s="19" t="s">
        <v>282</v>
      </c>
      <c r="E6" s="19" t="s">
        <v>282</v>
      </c>
      <c r="F6" s="19" t="s">
        <v>282</v>
      </c>
      <c r="G6" s="19" t="s">
        <v>281</v>
      </c>
      <c r="H6" s="19" t="s">
        <v>281</v>
      </c>
      <c r="I6" s="19" t="s">
        <v>55</v>
      </c>
      <c r="L6" s="19" t="s">
        <v>56</v>
      </c>
      <c r="M6" s="19" t="s">
        <v>57</v>
      </c>
      <c r="N6" s="19" t="s">
        <v>58</v>
      </c>
      <c r="O6" s="19" t="s">
        <v>59</v>
      </c>
      <c r="P6" s="19" t="s">
        <v>60</v>
      </c>
      <c r="Q6" s="19" t="s">
        <v>61</v>
      </c>
      <c r="R6" s="19" t="s">
        <v>392</v>
      </c>
      <c r="S6" s="19" t="s">
        <v>62</v>
      </c>
      <c r="T6" s="19" t="s">
        <v>111</v>
      </c>
      <c r="U6" s="19" t="s">
        <v>63</v>
      </c>
      <c r="V6" s="19" t="s">
        <v>64</v>
      </c>
      <c r="W6" s="19" t="s">
        <v>65</v>
      </c>
      <c r="X6" s="19" t="s">
        <v>66</v>
      </c>
      <c r="Y6" s="19" t="s">
        <v>113</v>
      </c>
      <c r="Z6" s="19" t="s">
        <v>67</v>
      </c>
      <c r="AA6" s="19" t="s">
        <v>118</v>
      </c>
      <c r="AB6" s="19" t="s">
        <v>68</v>
      </c>
      <c r="AC6" s="19" t="s">
        <v>112</v>
      </c>
      <c r="AD6" s="19" t="s">
        <v>69</v>
      </c>
      <c r="AE6" s="19" t="s">
        <v>139</v>
      </c>
      <c r="AF6" s="19" t="s">
        <v>70</v>
      </c>
      <c r="AG6" s="19" t="s">
        <v>140</v>
      </c>
      <c r="AH6" s="19" t="s">
        <v>71</v>
      </c>
      <c r="AI6" s="19" t="s">
        <v>143</v>
      </c>
      <c r="AJ6" s="19" t="s">
        <v>72</v>
      </c>
      <c r="AK6" s="19" t="s">
        <v>153</v>
      </c>
      <c r="AL6" s="19" t="s">
        <v>73</v>
      </c>
      <c r="AM6" s="19" t="s">
        <v>144</v>
      </c>
    </row>
    <row r="7" spans="1:42" x14ac:dyDescent="0.2">
      <c r="A7" s="9"/>
      <c r="G7" t="str">
        <f>CONCATENATE(C7,"-",D7,"-",E7,"-",F7)</f>
        <v>---</v>
      </c>
      <c r="H7" t="str">
        <f>CONCATENATE(C7,"-",D7)</f>
        <v>-</v>
      </c>
      <c r="K7" s="24"/>
      <c r="L7" s="24"/>
      <c r="M7" s="25">
        <f>VALUE(ROUNDUP(MONTH(L7)/12*4,0)*3&amp;"/"&amp;YEAR(L7))</f>
        <v>61</v>
      </c>
      <c r="P7" s="31"/>
      <c r="Q7" s="30"/>
      <c r="R7" s="30"/>
      <c r="S7" s="29"/>
      <c r="T7" s="29" t="e">
        <f>S7/Q7</f>
        <v>#DIV/0!</v>
      </c>
      <c r="U7" s="29"/>
      <c r="V7" s="29"/>
      <c r="W7" s="29"/>
      <c r="X7" s="29">
        <f>S7-U7-V7+W7</f>
        <v>0</v>
      </c>
      <c r="Y7" s="29" t="e">
        <f>X7/Q7</f>
        <v>#DIV/0!</v>
      </c>
      <c r="Z7" s="29"/>
      <c r="AA7" s="29" t="e">
        <f>Z7/Q7</f>
        <v>#DIV/0!</v>
      </c>
      <c r="AB7" s="29"/>
      <c r="AC7" s="29" t="e">
        <f>AB7/Q7</f>
        <v>#DIV/0!</v>
      </c>
      <c r="AD7" s="29"/>
      <c r="AE7" s="29" t="e">
        <f>AD7/Q7</f>
        <v>#DIV/0!</v>
      </c>
      <c r="AF7" s="29"/>
      <c r="AG7" s="29" t="e">
        <f>AF7/Q7</f>
        <v>#DIV/0!</v>
      </c>
      <c r="AH7" s="29"/>
      <c r="AI7" s="29" t="e">
        <f>AH7/Q7</f>
        <v>#DIV/0!</v>
      </c>
      <c r="AJ7" s="29"/>
      <c r="AK7" s="29" t="e">
        <f>AJ7/Q7</f>
        <v>#DIV/0!</v>
      </c>
      <c r="AL7" s="29"/>
      <c r="AM7" s="29" t="e">
        <f>AL7/Q7</f>
        <v>#DIV/0!</v>
      </c>
    </row>
    <row r="8" spans="1:42" x14ac:dyDescent="0.2">
      <c r="A8" s="9"/>
      <c r="L8" s="24"/>
      <c r="M8" s="25"/>
    </row>
    <row r="9" spans="1:42" x14ac:dyDescent="0.2">
      <c r="A9" s="11" t="s">
        <v>1</v>
      </c>
      <c r="B9" s="13" t="s">
        <v>44</v>
      </c>
      <c r="C9" s="13"/>
      <c r="D9" s="13"/>
      <c r="E9" s="13"/>
      <c r="F9" s="13"/>
      <c r="G9" s="12"/>
      <c r="H9" s="12"/>
    </row>
    <row r="10" spans="1:42" x14ac:dyDescent="0.2">
      <c r="A10" s="11"/>
      <c r="B10" s="13" t="s">
        <v>45</v>
      </c>
      <c r="C10" s="13"/>
      <c r="D10" s="13"/>
      <c r="E10" s="13"/>
      <c r="F10" s="13"/>
      <c r="G10" s="12"/>
      <c r="H10" s="12"/>
    </row>
    <row r="11" spans="1:42" x14ac:dyDescent="0.2">
      <c r="A11" s="11" t="s">
        <v>2</v>
      </c>
      <c r="B11" s="13" t="s">
        <v>177</v>
      </c>
      <c r="C11" s="13"/>
      <c r="D11" s="13"/>
      <c r="E11" s="13"/>
      <c r="F11" s="13"/>
      <c r="G11" s="12"/>
      <c r="H11" s="12"/>
    </row>
    <row r="12" spans="1:42" x14ac:dyDescent="0.2">
      <c r="A12" s="11" t="s">
        <v>282</v>
      </c>
      <c r="B12" s="13" t="s">
        <v>301</v>
      </c>
      <c r="C12" s="13"/>
      <c r="D12" s="13"/>
      <c r="E12" s="13"/>
      <c r="F12" s="13"/>
      <c r="G12" s="12"/>
      <c r="H12" s="12"/>
    </row>
    <row r="13" spans="1:42" x14ac:dyDescent="0.2">
      <c r="A13" s="11" t="s">
        <v>281</v>
      </c>
      <c r="B13" s="13" t="s">
        <v>283</v>
      </c>
      <c r="C13" s="13"/>
      <c r="D13" s="13"/>
      <c r="E13" s="13"/>
      <c r="F13" s="13"/>
      <c r="G13" s="12"/>
      <c r="H13" s="12"/>
    </row>
    <row r="14" spans="1:42" x14ac:dyDescent="0.2">
      <c r="A14" s="11" t="s">
        <v>4</v>
      </c>
      <c r="B14" s="13" t="s">
        <v>28</v>
      </c>
      <c r="C14" s="13"/>
      <c r="D14" s="13"/>
      <c r="E14" s="13"/>
      <c r="F14" s="13"/>
      <c r="G14" s="12"/>
      <c r="H14" s="12"/>
    </row>
    <row r="15" spans="1:42" x14ac:dyDescent="0.2">
      <c r="A15" s="11" t="s">
        <v>5</v>
      </c>
      <c r="B15" s="13" t="s">
        <v>178</v>
      </c>
      <c r="C15" s="13"/>
      <c r="D15" s="13"/>
      <c r="E15" s="13"/>
      <c r="F15" s="13"/>
      <c r="G15" s="12"/>
      <c r="H15" s="12"/>
    </row>
    <row r="16" spans="1:42" x14ac:dyDescent="0.2">
      <c r="A16" s="11"/>
      <c r="B16" s="13" t="s">
        <v>302</v>
      </c>
      <c r="C16" s="13"/>
      <c r="D16" s="13"/>
      <c r="E16" s="13"/>
      <c r="F16" s="13"/>
      <c r="G16" s="12"/>
      <c r="H16" s="12"/>
    </row>
    <row r="17" spans="1:8" s="18" customFormat="1" x14ac:dyDescent="0.2">
      <c r="A17" s="16" t="s">
        <v>6</v>
      </c>
      <c r="B17" s="17" t="s">
        <v>148</v>
      </c>
      <c r="C17" s="17"/>
      <c r="D17" s="17"/>
      <c r="E17" s="17"/>
      <c r="F17" s="17"/>
      <c r="G17" s="20"/>
      <c r="H17" s="20"/>
    </row>
    <row r="18" spans="1:8" s="18" customFormat="1" x14ac:dyDescent="0.2">
      <c r="A18" s="16" t="s">
        <v>7</v>
      </c>
      <c r="B18" s="17" t="s">
        <v>189</v>
      </c>
      <c r="C18" s="17"/>
      <c r="D18" s="17"/>
      <c r="E18" s="17"/>
      <c r="F18" s="17"/>
      <c r="G18" s="20"/>
      <c r="H18" s="20"/>
    </row>
    <row r="19" spans="1:8" s="18" customFormat="1" x14ac:dyDescent="0.2">
      <c r="A19" s="16" t="s">
        <v>8</v>
      </c>
      <c r="B19" s="17" t="s">
        <v>46</v>
      </c>
      <c r="C19" s="17"/>
      <c r="D19" s="17"/>
      <c r="E19" s="17"/>
      <c r="F19" s="17"/>
    </row>
    <row r="20" spans="1:8" s="18" customFormat="1" x14ac:dyDescent="0.2">
      <c r="A20" s="16" t="s">
        <v>9</v>
      </c>
      <c r="B20" s="17" t="s">
        <v>179</v>
      </c>
      <c r="C20" s="17"/>
      <c r="D20" s="17"/>
      <c r="E20" s="17"/>
      <c r="F20" s="17"/>
    </row>
    <row r="21" spans="1:8" s="18" customFormat="1" x14ac:dyDescent="0.2">
      <c r="A21" s="16" t="s">
        <v>10</v>
      </c>
      <c r="B21" s="17" t="s">
        <v>351</v>
      </c>
      <c r="C21" s="17"/>
      <c r="D21" s="17"/>
      <c r="E21" s="17"/>
      <c r="F21" s="17"/>
    </row>
    <row r="22" spans="1:8" s="18" customFormat="1" x14ac:dyDescent="0.2">
      <c r="A22" s="16" t="s">
        <v>392</v>
      </c>
      <c r="B22" s="17" t="s">
        <v>393</v>
      </c>
      <c r="C22" s="17"/>
      <c r="D22" s="17"/>
      <c r="E22" s="17"/>
      <c r="F22" s="17"/>
    </row>
    <row r="23" spans="1:8" s="18" customFormat="1" x14ac:dyDescent="0.2">
      <c r="A23" s="16" t="s">
        <v>11</v>
      </c>
      <c r="B23" s="17" t="s">
        <v>30</v>
      </c>
      <c r="C23" s="17"/>
      <c r="D23" s="17"/>
      <c r="E23" s="17"/>
      <c r="F23" s="17"/>
    </row>
    <row r="24" spans="1:8" s="18" customFormat="1" x14ac:dyDescent="0.2">
      <c r="A24" s="16" t="s">
        <v>176</v>
      </c>
      <c r="B24" s="17" t="s">
        <v>181</v>
      </c>
      <c r="C24" s="17"/>
      <c r="D24" s="17"/>
      <c r="E24" s="17"/>
      <c r="F24" s="17"/>
    </row>
    <row r="25" spans="1:8" s="18" customFormat="1" x14ac:dyDescent="0.2">
      <c r="A25" s="16" t="s">
        <v>12</v>
      </c>
      <c r="B25" s="17" t="s">
        <v>182</v>
      </c>
      <c r="C25" s="17"/>
      <c r="D25" s="17"/>
      <c r="E25" s="17"/>
      <c r="F25" s="17"/>
    </row>
    <row r="26" spans="1:8" s="18" customFormat="1" x14ac:dyDescent="0.2">
      <c r="A26" s="16" t="s">
        <v>13</v>
      </c>
      <c r="B26" s="17" t="s">
        <v>291</v>
      </c>
      <c r="C26" s="17"/>
      <c r="D26" s="17"/>
      <c r="E26" s="17"/>
      <c r="F26" s="17"/>
    </row>
    <row r="27" spans="1:8" s="18" customFormat="1" x14ac:dyDescent="0.2">
      <c r="A27" s="16" t="s">
        <v>14</v>
      </c>
      <c r="B27" s="17" t="s">
        <v>32</v>
      </c>
      <c r="C27" s="17"/>
      <c r="D27" s="17"/>
      <c r="E27" s="17"/>
      <c r="F27" s="17"/>
    </row>
    <row r="28" spans="1:8" s="18" customFormat="1" x14ac:dyDescent="0.2">
      <c r="A28" s="16" t="s">
        <v>15</v>
      </c>
      <c r="B28" s="17" t="s">
        <v>37</v>
      </c>
      <c r="C28" s="17"/>
      <c r="D28" s="17"/>
      <c r="E28" s="17"/>
      <c r="F28" s="17"/>
    </row>
    <row r="29" spans="1:8" s="18" customFormat="1" x14ac:dyDescent="0.2">
      <c r="A29" s="16" t="s">
        <v>175</v>
      </c>
      <c r="B29" s="17" t="s">
        <v>180</v>
      </c>
      <c r="C29" s="17"/>
      <c r="D29" s="17"/>
      <c r="E29" s="17"/>
      <c r="F29" s="17"/>
    </row>
    <row r="30" spans="1:8" s="18" customFormat="1" x14ac:dyDescent="0.2">
      <c r="A30" s="16" t="s">
        <v>16</v>
      </c>
      <c r="B30" s="17" t="s">
        <v>33</v>
      </c>
      <c r="C30" s="17"/>
      <c r="D30" s="17"/>
      <c r="E30" s="17"/>
      <c r="F30" s="17"/>
    </row>
    <row r="31" spans="1:8" s="18" customFormat="1" x14ac:dyDescent="0.2">
      <c r="A31" s="16" t="s">
        <v>119</v>
      </c>
      <c r="B31" s="17" t="s">
        <v>183</v>
      </c>
      <c r="C31" s="17"/>
      <c r="D31" s="17"/>
      <c r="E31" s="17"/>
      <c r="F31" s="17"/>
    </row>
    <row r="32" spans="1:8" s="18" customFormat="1" x14ac:dyDescent="0.2">
      <c r="A32" s="16" t="s">
        <v>17</v>
      </c>
      <c r="B32" s="17" t="s">
        <v>47</v>
      </c>
      <c r="C32" s="17"/>
      <c r="D32" s="17"/>
      <c r="E32" s="17"/>
      <c r="F32" s="17"/>
    </row>
    <row r="33" spans="1:6" s="18" customFormat="1" x14ac:dyDescent="0.2">
      <c r="A33" s="16" t="s">
        <v>155</v>
      </c>
      <c r="B33" s="17" t="s">
        <v>184</v>
      </c>
      <c r="C33" s="17"/>
      <c r="D33" s="17"/>
      <c r="E33" s="17"/>
      <c r="F33" s="17"/>
    </row>
    <row r="34" spans="1:6" s="18" customFormat="1" x14ac:dyDescent="0.2">
      <c r="A34" s="16" t="s">
        <v>18</v>
      </c>
      <c r="B34" s="17" t="s">
        <v>48</v>
      </c>
      <c r="C34" s="17"/>
      <c r="D34" s="17"/>
      <c r="E34" s="17"/>
      <c r="F34" s="17"/>
    </row>
    <row r="35" spans="1:6" s="18" customFormat="1" x14ac:dyDescent="0.2">
      <c r="A35" s="16" t="s">
        <v>156</v>
      </c>
      <c r="B35" s="17" t="s">
        <v>185</v>
      </c>
      <c r="C35" s="17"/>
      <c r="D35" s="17"/>
      <c r="E35" s="17"/>
      <c r="F35" s="17"/>
    </row>
    <row r="36" spans="1:6" s="18" customFormat="1" x14ac:dyDescent="0.2">
      <c r="A36" s="16" t="s">
        <v>19</v>
      </c>
      <c r="B36" s="17" t="s">
        <v>40</v>
      </c>
      <c r="C36" s="17"/>
      <c r="D36" s="17"/>
      <c r="E36" s="17"/>
      <c r="F36" s="17"/>
    </row>
    <row r="37" spans="1:6" s="18" customFormat="1" x14ac:dyDescent="0.2">
      <c r="A37" s="16" t="s">
        <v>157</v>
      </c>
      <c r="B37" s="17" t="s">
        <v>186</v>
      </c>
      <c r="C37" s="17"/>
      <c r="D37" s="17"/>
      <c r="E37" s="17"/>
      <c r="F37" s="17"/>
    </row>
    <row r="38" spans="1:6" s="18" customFormat="1" x14ac:dyDescent="0.2">
      <c r="A38" s="16" t="s">
        <v>20</v>
      </c>
      <c r="B38" s="17" t="s">
        <v>41</v>
      </c>
      <c r="C38" s="17"/>
      <c r="D38" s="17"/>
      <c r="E38" s="17"/>
      <c r="F38" s="17"/>
    </row>
    <row r="39" spans="1:6" s="18" customFormat="1" x14ac:dyDescent="0.2">
      <c r="A39" s="16" t="s">
        <v>145</v>
      </c>
      <c r="B39" s="17" t="s">
        <v>187</v>
      </c>
      <c r="C39" s="17"/>
      <c r="D39" s="17"/>
      <c r="E39" s="17"/>
      <c r="F39" s="17"/>
    </row>
    <row r="40" spans="1:6" s="18" customFormat="1" x14ac:dyDescent="0.2">
      <c r="A40" s="16" t="s">
        <v>21</v>
      </c>
      <c r="B40" s="18" t="s">
        <v>49</v>
      </c>
    </row>
    <row r="41" spans="1:6" s="18" customFormat="1" x14ac:dyDescent="0.2">
      <c r="A41" s="16" t="s">
        <v>158</v>
      </c>
      <c r="B41" s="17" t="s">
        <v>188</v>
      </c>
      <c r="C41" s="17"/>
      <c r="D41" s="17"/>
      <c r="E41" s="17"/>
      <c r="F41" s="17"/>
    </row>
    <row r="42" spans="1:6" s="18" customFormat="1" x14ac:dyDescent="0.2">
      <c r="A42" s="16" t="s">
        <v>22</v>
      </c>
      <c r="B42" s="13" t="s">
        <v>324</v>
      </c>
      <c r="C42" s="17"/>
      <c r="D42" s="17"/>
      <c r="E42" s="17"/>
      <c r="F42" s="17"/>
    </row>
    <row r="43" spans="1:6" s="18" customFormat="1" x14ac:dyDescent="0.2">
      <c r="A43" s="16" t="s">
        <v>152</v>
      </c>
      <c r="B43" s="17" t="s">
        <v>322</v>
      </c>
      <c r="C43" s="17"/>
      <c r="D43" s="17"/>
      <c r="E43" s="17"/>
      <c r="F43" s="17"/>
    </row>
    <row r="44" spans="1:6" s="18" customFormat="1" x14ac:dyDescent="0.2">
      <c r="A44" s="16"/>
      <c r="B44" s="17"/>
      <c r="C44" s="17"/>
      <c r="D44" s="17"/>
      <c r="E44" s="17"/>
      <c r="F44" s="17"/>
    </row>
    <row r="45" spans="1:6" s="18" customFormat="1" x14ac:dyDescent="0.2">
      <c r="A45" s="16"/>
      <c r="B45" s="17"/>
      <c r="C45" s="17"/>
      <c r="D45" s="17"/>
      <c r="E45" s="17"/>
      <c r="F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203</v>
      </c>
    </row>
    <row r="4" spans="1:11" s="2" customFormat="1" ht="18" x14ac:dyDescent="0.25">
      <c r="A4" s="8"/>
    </row>
    <row r="5" spans="1:11" s="32" customFormat="1" ht="25.5" x14ac:dyDescent="0.2">
      <c r="A5" s="34" t="s">
        <v>202</v>
      </c>
      <c r="B5" s="5" t="s">
        <v>201</v>
      </c>
      <c r="C5" s="5" t="s">
        <v>87</v>
      </c>
      <c r="D5" s="5" t="s">
        <v>79</v>
      </c>
      <c r="E5" s="5" t="s">
        <v>200</v>
      </c>
      <c r="F5" s="5" t="s">
        <v>199</v>
      </c>
      <c r="G5" s="5" t="s">
        <v>82</v>
      </c>
      <c r="H5" s="5" t="s">
        <v>198</v>
      </c>
      <c r="I5" s="5" t="s">
        <v>93</v>
      </c>
    </row>
    <row r="6" spans="1:11" x14ac:dyDescent="0.2">
      <c r="A6" s="33" t="s">
        <v>53</v>
      </c>
      <c r="B6" s="33" t="s">
        <v>54</v>
      </c>
      <c r="C6" s="33" t="s">
        <v>52</v>
      </c>
      <c r="D6" s="33" t="s">
        <v>55</v>
      </c>
      <c r="E6" s="33" t="s">
        <v>56</v>
      </c>
      <c r="F6" s="33" t="s">
        <v>57</v>
      </c>
      <c r="G6" s="33" t="s">
        <v>58</v>
      </c>
      <c r="H6" s="33" t="s">
        <v>59</v>
      </c>
      <c r="I6" s="33" t="s">
        <v>60</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335</v>
      </c>
      <c r="C10" s="12"/>
    </row>
    <row r="11" spans="1:11" x14ac:dyDescent="0.2">
      <c r="A11" s="11" t="s">
        <v>2</v>
      </c>
      <c r="B11" s="13" t="s">
        <v>338</v>
      </c>
      <c r="C11" s="12"/>
    </row>
    <row r="12" spans="1:11" x14ac:dyDescent="0.2">
      <c r="A12" s="11" t="s">
        <v>3</v>
      </c>
      <c r="B12" s="13" t="s">
        <v>197</v>
      </c>
      <c r="C12" s="12"/>
    </row>
    <row r="13" spans="1:11" x14ac:dyDescent="0.2">
      <c r="A13" s="11" t="s">
        <v>4</v>
      </c>
      <c r="B13" s="13" t="s">
        <v>336</v>
      </c>
      <c r="C13" s="12"/>
    </row>
    <row r="14" spans="1:11" x14ac:dyDescent="0.2">
      <c r="A14" s="11" t="s">
        <v>5</v>
      </c>
      <c r="B14" s="13" t="s">
        <v>196</v>
      </c>
      <c r="C14" s="12"/>
    </row>
    <row r="15" spans="1:11" x14ac:dyDescent="0.2">
      <c r="A15" s="11" t="s">
        <v>6</v>
      </c>
      <c r="B15" s="13" t="s">
        <v>337</v>
      </c>
      <c r="C15" s="12"/>
    </row>
    <row r="16" spans="1:11" x14ac:dyDescent="0.2">
      <c r="A16" s="11" t="s">
        <v>7</v>
      </c>
      <c r="B16" s="13" t="s">
        <v>195</v>
      </c>
    </row>
    <row r="17" spans="1:2" x14ac:dyDescent="0.2">
      <c r="A17" s="11" t="s">
        <v>8</v>
      </c>
      <c r="B17" t="s">
        <v>194</v>
      </c>
    </row>
    <row r="18" spans="1:2" x14ac:dyDescent="0.2">
      <c r="A18" s="11" t="s">
        <v>9</v>
      </c>
      <c r="B18" t="s">
        <v>193</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4"/>
  <sheetViews>
    <sheetView showZeros="0" zoomScaleNormal="100" workbookViewId="0">
      <selection activeCell="B20" sqref="B20:C20"/>
    </sheetView>
  </sheetViews>
  <sheetFormatPr defaultRowHeight="12.75" x14ac:dyDescent="0.2"/>
  <cols>
    <col min="2" max="7" width="12.5703125" customWidth="1"/>
    <col min="8" max="8" width="13.42578125" customWidth="1"/>
    <col min="9" max="11" width="12.5703125" customWidth="1"/>
  </cols>
  <sheetData>
    <row r="1" spans="1:16" s="2" customFormat="1" ht="18" x14ac:dyDescent="0.25">
      <c r="B1" s="6" t="s">
        <v>0</v>
      </c>
    </row>
    <row r="2" spans="1:16" s="2" customFormat="1" ht="18" x14ac:dyDescent="0.25">
      <c r="B2" s="7"/>
      <c r="C2" s="4"/>
      <c r="D2" s="4"/>
      <c r="E2" s="4"/>
      <c r="F2" s="4"/>
    </row>
    <row r="3" spans="1:16" s="2" customFormat="1" ht="18" x14ac:dyDescent="0.25">
      <c r="B3" s="8" t="s">
        <v>346</v>
      </c>
    </row>
    <row r="4" spans="1:16" s="2" customFormat="1" ht="18" x14ac:dyDescent="0.25">
      <c r="B4" s="8"/>
    </row>
    <row r="5" spans="1:16" s="5" customFormat="1" ht="51" x14ac:dyDescent="0.2">
      <c r="A5" s="5" t="s">
        <v>88</v>
      </c>
      <c r="B5" s="213" t="s">
        <v>386</v>
      </c>
      <c r="C5" s="213" t="s">
        <v>387</v>
      </c>
      <c r="D5" s="213" t="s">
        <v>388</v>
      </c>
      <c r="E5" s="213" t="s">
        <v>389</v>
      </c>
      <c r="F5" s="22" t="s">
        <v>280</v>
      </c>
      <c r="G5" s="5" t="s">
        <v>108</v>
      </c>
      <c r="H5" s="3" t="s">
        <v>286</v>
      </c>
      <c r="I5" s="5" t="s">
        <v>228</v>
      </c>
      <c r="J5" s="3" t="s">
        <v>287</v>
      </c>
      <c r="K5" s="3" t="s">
        <v>288</v>
      </c>
      <c r="L5" s="3" t="s">
        <v>103</v>
      </c>
      <c r="M5" s="3" t="s">
        <v>50</v>
      </c>
      <c r="N5" s="3" t="s">
        <v>394</v>
      </c>
      <c r="O5" s="3" t="s">
        <v>395</v>
      </c>
      <c r="P5" s="3" t="s">
        <v>401</v>
      </c>
    </row>
    <row r="6" spans="1:16" s="1" customFormat="1" x14ac:dyDescent="0.2">
      <c r="A6" s="19" t="s">
        <v>398</v>
      </c>
      <c r="B6" s="19" t="s">
        <v>284</v>
      </c>
      <c r="C6" s="19" t="s">
        <v>284</v>
      </c>
      <c r="D6" s="19" t="s">
        <v>284</v>
      </c>
      <c r="E6" s="19" t="s">
        <v>284</v>
      </c>
      <c r="F6" s="19" t="s">
        <v>285</v>
      </c>
      <c r="G6" s="19" t="s">
        <v>54</v>
      </c>
      <c r="H6" s="19" t="s">
        <v>52</v>
      </c>
      <c r="I6" s="19" t="s">
        <v>55</v>
      </c>
      <c r="J6" s="19" t="s">
        <v>56</v>
      </c>
      <c r="K6" s="19" t="s">
        <v>57</v>
      </c>
      <c r="L6" s="19" t="s">
        <v>58</v>
      </c>
      <c r="M6" s="19" t="s">
        <v>59</v>
      </c>
      <c r="N6" s="19" t="s">
        <v>60</v>
      </c>
      <c r="O6" s="19" t="s">
        <v>396</v>
      </c>
      <c r="P6" s="19" t="s">
        <v>61</v>
      </c>
    </row>
    <row r="7" spans="1:16" s="1" customFormat="1" x14ac:dyDescent="0.2">
      <c r="F7" t="str">
        <f>CONCATENATE(B7,"-",C7,"-",D7,"-",E7)</f>
        <v>---</v>
      </c>
      <c r="G7" s="57"/>
      <c r="H7" s="30"/>
      <c r="I7" s="30"/>
      <c r="J7" s="30"/>
      <c r="K7" s="30"/>
      <c r="L7" s="30"/>
      <c r="M7" s="30">
        <f>SUM(H7:L7)</f>
        <v>0</v>
      </c>
      <c r="N7" s="59"/>
      <c r="O7" s="59"/>
      <c r="P7" s="30" t="e">
        <f>M7/N7</f>
        <v>#DIV/0!</v>
      </c>
    </row>
    <row r="8" spans="1:16" s="1" customFormat="1" x14ac:dyDescent="0.2">
      <c r="B8" s="56"/>
      <c r="C8" s="58"/>
      <c r="D8" s="30"/>
      <c r="E8" s="30"/>
      <c r="F8" s="30"/>
      <c r="G8" s="30"/>
      <c r="H8" s="30"/>
      <c r="I8" s="30"/>
      <c r="J8" s="30"/>
      <c r="K8" s="59"/>
      <c r="L8" s="30"/>
      <c r="M8"/>
    </row>
    <row r="9" spans="1:16" s="1" customFormat="1" x14ac:dyDescent="0.2">
      <c r="B9" s="216" t="s">
        <v>400</v>
      </c>
      <c r="C9" s="17" t="s">
        <v>28</v>
      </c>
      <c r="D9" s="30"/>
      <c r="E9" s="30"/>
      <c r="F9" s="30"/>
      <c r="G9" s="30"/>
      <c r="H9" s="30"/>
      <c r="I9" s="30"/>
      <c r="J9" s="30"/>
      <c r="K9" s="59"/>
      <c r="L9" s="30"/>
      <c r="M9"/>
    </row>
    <row r="10" spans="1:16" s="1" customFormat="1" x14ac:dyDescent="0.2">
      <c r="B10" s="11" t="s">
        <v>284</v>
      </c>
      <c r="C10" s="13" t="s">
        <v>301</v>
      </c>
      <c r="D10"/>
      <c r="E10"/>
      <c r="F10"/>
      <c r="G10"/>
      <c r="H10"/>
      <c r="I10"/>
      <c r="J10"/>
      <c r="K10"/>
      <c r="L10"/>
      <c r="M10"/>
    </row>
    <row r="11" spans="1:16" s="1" customFormat="1" x14ac:dyDescent="0.2">
      <c r="B11" s="136" t="s">
        <v>285</v>
      </c>
      <c r="C11" s="13" t="s">
        <v>283</v>
      </c>
      <c r="D11"/>
      <c r="E11"/>
      <c r="F11"/>
      <c r="G11"/>
      <c r="H11"/>
      <c r="I11"/>
      <c r="J11"/>
      <c r="K11"/>
      <c r="L11"/>
      <c r="M11"/>
    </row>
    <row r="12" spans="1:16" s="1" customFormat="1" x14ac:dyDescent="0.2">
      <c r="B12" s="11" t="s">
        <v>54</v>
      </c>
      <c r="C12" s="13" t="s">
        <v>227</v>
      </c>
      <c r="D12"/>
      <c r="E12"/>
      <c r="F12"/>
      <c r="G12"/>
      <c r="H12"/>
      <c r="I12"/>
      <c r="J12"/>
      <c r="K12"/>
      <c r="L12"/>
      <c r="M12"/>
    </row>
    <row r="13" spans="1:16" s="1" customFormat="1" x14ac:dyDescent="0.2">
      <c r="B13" s="11" t="s">
        <v>52</v>
      </c>
      <c r="C13" s="13" t="s">
        <v>296</v>
      </c>
      <c r="D13" s="15"/>
      <c r="E13" s="15"/>
      <c r="F13" s="15"/>
      <c r="G13" s="15"/>
      <c r="H13"/>
      <c r="I13"/>
      <c r="J13"/>
      <c r="K13"/>
      <c r="L13"/>
      <c r="M13"/>
    </row>
    <row r="14" spans="1:16" x14ac:dyDescent="0.2">
      <c r="B14" s="11" t="s">
        <v>55</v>
      </c>
      <c r="C14" s="13" t="s">
        <v>300</v>
      </c>
    </row>
    <row r="15" spans="1:16" x14ac:dyDescent="0.2">
      <c r="B15" s="11" t="s">
        <v>56</v>
      </c>
      <c r="C15" s="13" t="s">
        <v>297</v>
      </c>
    </row>
    <row r="16" spans="1:16" x14ac:dyDescent="0.2">
      <c r="B16" s="11" t="s">
        <v>57</v>
      </c>
      <c r="C16" s="13" t="s">
        <v>298</v>
      </c>
    </row>
    <row r="17" spans="2:3" x14ac:dyDescent="0.2">
      <c r="B17" s="11" t="s">
        <v>58</v>
      </c>
      <c r="C17" s="13" t="s">
        <v>299</v>
      </c>
    </row>
    <row r="18" spans="2:3" x14ac:dyDescent="0.2">
      <c r="B18" s="11" t="s">
        <v>59</v>
      </c>
      <c r="C18" s="13" t="s">
        <v>232</v>
      </c>
    </row>
    <row r="19" spans="2:3" x14ac:dyDescent="0.2">
      <c r="B19" s="11" t="s">
        <v>60</v>
      </c>
      <c r="C19" s="13" t="s">
        <v>230</v>
      </c>
    </row>
    <row r="20" spans="2:3" x14ac:dyDescent="0.2">
      <c r="B20" s="16" t="s">
        <v>396</v>
      </c>
      <c r="C20" s="17" t="s">
        <v>397</v>
      </c>
    </row>
    <row r="21" spans="2:3" x14ac:dyDescent="0.2">
      <c r="B21" s="11" t="s">
        <v>61</v>
      </c>
      <c r="C21" s="13" t="s">
        <v>231</v>
      </c>
    </row>
    <row r="23" spans="2:3" x14ac:dyDescent="0.2">
      <c r="B23" s="11"/>
    </row>
    <row r="24" spans="2:3" x14ac:dyDescent="0.2">
      <c r="B24"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208</v>
      </c>
      <c r="B3" s="8"/>
      <c r="C3" s="8"/>
    </row>
    <row r="5" spans="1:6" x14ac:dyDescent="0.2">
      <c r="A5" s="40"/>
      <c r="B5" s="40"/>
      <c r="C5" s="40"/>
      <c r="D5" s="40"/>
      <c r="E5" s="40"/>
    </row>
    <row r="6" spans="1:6" ht="28.5" customHeight="1" x14ac:dyDescent="0.2">
      <c r="A6" s="143" t="s">
        <v>216</v>
      </c>
      <c r="B6" s="143" t="s">
        <v>219</v>
      </c>
      <c r="C6" s="143" t="s">
        <v>294</v>
      </c>
      <c r="D6" s="143" t="s">
        <v>218</v>
      </c>
      <c r="E6" s="143" t="s">
        <v>217</v>
      </c>
      <c r="F6" s="144"/>
    </row>
    <row r="7" spans="1:6" x14ac:dyDescent="0.2">
      <c r="A7" s="19" t="s">
        <v>53</v>
      </c>
      <c r="B7" s="19" t="s">
        <v>54</v>
      </c>
      <c r="C7" s="19" t="s">
        <v>52</v>
      </c>
      <c r="D7" s="19" t="s">
        <v>55</v>
      </c>
      <c r="E7" s="19" t="s">
        <v>56</v>
      </c>
    </row>
    <row r="8" spans="1:6" x14ac:dyDescent="0.2">
      <c r="C8" t="s">
        <v>293</v>
      </c>
    </row>
    <row r="10" spans="1:6" x14ac:dyDescent="0.2">
      <c r="A10" s="11" t="s">
        <v>1</v>
      </c>
      <c r="B10" s="13" t="s">
        <v>223</v>
      </c>
      <c r="C10" s="13"/>
    </row>
    <row r="11" spans="1:6" x14ac:dyDescent="0.2">
      <c r="A11" s="16" t="s">
        <v>2</v>
      </c>
      <c r="B11" s="17" t="s">
        <v>222</v>
      </c>
      <c r="C11" s="17"/>
    </row>
    <row r="12" spans="1:6" x14ac:dyDescent="0.2">
      <c r="A12" s="16" t="s">
        <v>3</v>
      </c>
      <c r="B12" t="s">
        <v>295</v>
      </c>
      <c r="C12" s="17"/>
    </row>
    <row r="13" spans="1:6" x14ac:dyDescent="0.2">
      <c r="A13" s="16" t="s">
        <v>4</v>
      </c>
      <c r="B13" s="17" t="s">
        <v>224</v>
      </c>
      <c r="C13" s="17"/>
    </row>
    <row r="14" spans="1:6" x14ac:dyDescent="0.2">
      <c r="A14" s="16" t="s">
        <v>5</v>
      </c>
      <c r="B14" s="17" t="s">
        <v>221</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7" sqref="A7"/>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208</v>
      </c>
    </row>
    <row r="6" spans="1:4" ht="25.5" x14ac:dyDescent="0.2">
      <c r="A6" s="48"/>
      <c r="B6" s="48" t="s">
        <v>226</v>
      </c>
      <c r="C6" s="48" t="s">
        <v>210</v>
      </c>
    </row>
    <row r="7" spans="1:4" ht="38.25" x14ac:dyDescent="0.2">
      <c r="A7" s="51" t="s">
        <v>352</v>
      </c>
      <c r="B7" s="52">
        <f>'B-4 Upwards sales'!B9</f>
        <v>0</v>
      </c>
      <c r="C7" s="49" t="s">
        <v>209</v>
      </c>
    </row>
    <row r="8" spans="1:4" ht="63.75" x14ac:dyDescent="0.2">
      <c r="A8" s="51" t="s">
        <v>107</v>
      </c>
      <c r="B8" s="52">
        <f>SUMIF('G-4.1 SG&amp;A listing'!C:C,"No",'G-4.1 SG&amp;A listing'!E:E)</f>
        <v>0</v>
      </c>
      <c r="C8" s="49" t="s">
        <v>320</v>
      </c>
    </row>
    <row r="9" spans="1:4" ht="25.5" x14ac:dyDescent="0.2">
      <c r="A9" s="51" t="s">
        <v>207</v>
      </c>
      <c r="B9" s="50" t="e">
        <f>B8/B7</f>
        <v>#DIV/0!</v>
      </c>
      <c r="C9" s="49" t="s">
        <v>220</v>
      </c>
    </row>
    <row r="12" spans="1:4" ht="25.5" x14ac:dyDescent="0.2">
      <c r="A12" s="48" t="s">
        <v>225</v>
      </c>
      <c r="B12" s="48" t="s">
        <v>344</v>
      </c>
      <c r="C12" s="48" t="s">
        <v>343</v>
      </c>
      <c r="D12" s="48" t="s">
        <v>106</v>
      </c>
    </row>
    <row r="13" spans="1:4" x14ac:dyDescent="0.2">
      <c r="A13" s="47" t="s">
        <v>53</v>
      </c>
      <c r="B13" s="47" t="s">
        <v>54</v>
      </c>
      <c r="C13" s="47" t="s">
        <v>52</v>
      </c>
      <c r="D13" s="47" t="s">
        <v>55</v>
      </c>
    </row>
    <row r="14" spans="1:4" x14ac:dyDescent="0.2">
      <c r="B14" s="46"/>
      <c r="C14" s="46"/>
      <c r="D14" s="46" t="e">
        <f>B14*$B$9/C14</f>
        <v>#DIV/0!</v>
      </c>
    </row>
    <row r="16" spans="1:4" x14ac:dyDescent="0.2">
      <c r="A16" s="45" t="s">
        <v>1</v>
      </c>
      <c r="B16" s="44" t="s">
        <v>317</v>
      </c>
    </row>
    <row r="17" spans="1:2" x14ac:dyDescent="0.2">
      <c r="A17" s="43" t="s">
        <v>2</v>
      </c>
      <c r="B17" s="42" t="s">
        <v>313</v>
      </c>
    </row>
    <row r="18" spans="1:2" x14ac:dyDescent="0.2">
      <c r="A18" s="43" t="s">
        <v>3</v>
      </c>
      <c r="B18" s="42" t="s">
        <v>314</v>
      </c>
    </row>
    <row r="19" spans="1:2" x14ac:dyDescent="0.2">
      <c r="A19" s="43" t="s">
        <v>4</v>
      </c>
      <c r="B19" s="42" t="s">
        <v>316</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21"/>
  <sheetViews>
    <sheetView showZeros="0" tabSelected="1" zoomScaleNormal="100" workbookViewId="0">
      <selection activeCell="J20" sqref="J20"/>
    </sheetView>
  </sheetViews>
  <sheetFormatPr defaultRowHeight="12.75" x14ac:dyDescent="0.2"/>
  <cols>
    <col min="2" max="12" width="12.5703125" customWidth="1"/>
  </cols>
  <sheetData>
    <row r="1" spans="1:16" s="2" customFormat="1" ht="18" x14ac:dyDescent="0.25">
      <c r="B1" s="6" t="s">
        <v>0</v>
      </c>
    </row>
    <row r="2" spans="1:16" s="2" customFormat="1" ht="18" x14ac:dyDescent="0.25">
      <c r="B2" s="7"/>
      <c r="C2" s="4"/>
      <c r="D2" s="4"/>
      <c r="E2" s="4"/>
      <c r="F2" s="4"/>
    </row>
    <row r="3" spans="1:16" s="2" customFormat="1" ht="18" x14ac:dyDescent="0.25">
      <c r="B3" s="8" t="s">
        <v>347</v>
      </c>
    </row>
    <row r="4" spans="1:16" s="2" customFormat="1" ht="18" x14ac:dyDescent="0.25">
      <c r="B4" s="8"/>
    </row>
    <row r="5" spans="1:16" ht="63.75" x14ac:dyDescent="0.2">
      <c r="A5" s="5" t="s">
        <v>88</v>
      </c>
      <c r="B5" s="213" t="s">
        <v>386</v>
      </c>
      <c r="C5" s="213" t="s">
        <v>387</v>
      </c>
      <c r="D5" s="213" t="s">
        <v>388</v>
      </c>
      <c r="E5" s="213" t="s">
        <v>389</v>
      </c>
      <c r="F5" s="22" t="s">
        <v>280</v>
      </c>
      <c r="G5" s="5" t="s">
        <v>108</v>
      </c>
      <c r="H5" s="3" t="s">
        <v>286</v>
      </c>
      <c r="I5" s="5" t="s">
        <v>228</v>
      </c>
      <c r="J5" s="3" t="s">
        <v>287</v>
      </c>
      <c r="K5" s="3" t="s">
        <v>288</v>
      </c>
      <c r="L5" s="3" t="s">
        <v>103</v>
      </c>
      <c r="M5" s="3" t="s">
        <v>50</v>
      </c>
      <c r="N5" s="3" t="s">
        <v>399</v>
      </c>
      <c r="O5" s="3" t="s">
        <v>395</v>
      </c>
      <c r="P5" s="3" t="s">
        <v>401</v>
      </c>
    </row>
    <row r="6" spans="1:16" x14ac:dyDescent="0.2">
      <c r="A6" s="19" t="s">
        <v>398</v>
      </c>
      <c r="B6" s="19" t="s">
        <v>284</v>
      </c>
      <c r="C6" s="19" t="s">
        <v>284</v>
      </c>
      <c r="D6" s="19" t="s">
        <v>284</v>
      </c>
      <c r="E6" s="19" t="s">
        <v>284</v>
      </c>
      <c r="F6" s="19" t="s">
        <v>285</v>
      </c>
      <c r="G6" s="19" t="s">
        <v>54</v>
      </c>
      <c r="H6" s="19" t="s">
        <v>52</v>
      </c>
      <c r="I6" s="19" t="s">
        <v>55</v>
      </c>
      <c r="J6" s="19" t="s">
        <v>56</v>
      </c>
      <c r="K6" s="19" t="s">
        <v>57</v>
      </c>
      <c r="L6" s="19" t="s">
        <v>58</v>
      </c>
      <c r="M6" s="19" t="s">
        <v>59</v>
      </c>
      <c r="N6" s="19" t="s">
        <v>60</v>
      </c>
      <c r="O6" s="19" t="s">
        <v>396</v>
      </c>
      <c r="P6" s="19" t="s">
        <v>61</v>
      </c>
    </row>
    <row r="7" spans="1:16" x14ac:dyDescent="0.2">
      <c r="A7" s="1"/>
      <c r="F7" t="str">
        <f>CONCATENATE(B7,"-",C7,"-",D7,"-",E7)</f>
        <v>---</v>
      </c>
      <c r="G7" s="57"/>
      <c r="H7" s="30"/>
      <c r="I7" s="30"/>
      <c r="J7" s="30"/>
      <c r="K7" s="30"/>
      <c r="L7" s="30"/>
      <c r="M7" s="30">
        <f>SUM(H7:L7)</f>
        <v>0</v>
      </c>
      <c r="N7" s="59"/>
      <c r="O7" s="59"/>
      <c r="P7" s="30" t="e">
        <f>M7/N7</f>
        <v>#DIV/0!</v>
      </c>
    </row>
    <row r="8" spans="1:16" x14ac:dyDescent="0.2">
      <c r="A8" s="1"/>
      <c r="G8" s="57"/>
      <c r="H8" s="30"/>
      <c r="I8" s="30"/>
      <c r="J8" s="30"/>
      <c r="K8" s="30"/>
      <c r="L8" s="30"/>
      <c r="M8" s="30"/>
      <c r="N8" s="59"/>
      <c r="O8" s="59"/>
      <c r="P8" s="30"/>
    </row>
    <row r="9" spans="1:16" x14ac:dyDescent="0.2">
      <c r="B9" s="216" t="s">
        <v>400</v>
      </c>
      <c r="C9" s="17" t="s">
        <v>28</v>
      </c>
      <c r="D9" s="30"/>
      <c r="E9" s="30"/>
      <c r="F9" s="30"/>
      <c r="G9" s="30"/>
      <c r="H9" s="30"/>
      <c r="I9" s="30"/>
      <c r="J9" s="30"/>
      <c r="K9" s="59"/>
      <c r="L9" s="30"/>
    </row>
    <row r="10" spans="1:16" x14ac:dyDescent="0.2">
      <c r="B10" s="11" t="s">
        <v>284</v>
      </c>
      <c r="C10" s="13" t="s">
        <v>301</v>
      </c>
    </row>
    <row r="11" spans="1:16" x14ac:dyDescent="0.2">
      <c r="B11" s="136" t="s">
        <v>285</v>
      </c>
      <c r="C11" s="13" t="s">
        <v>283</v>
      </c>
    </row>
    <row r="12" spans="1:16" x14ac:dyDescent="0.2">
      <c r="B12" s="11" t="s">
        <v>54</v>
      </c>
      <c r="C12" s="13" t="s">
        <v>227</v>
      </c>
    </row>
    <row r="13" spans="1:16" x14ac:dyDescent="0.2">
      <c r="B13" s="11" t="s">
        <v>52</v>
      </c>
      <c r="C13" s="13" t="s">
        <v>296</v>
      </c>
      <c r="D13" s="15"/>
      <c r="E13" s="15"/>
      <c r="F13" s="15"/>
      <c r="G13" s="15"/>
    </row>
    <row r="14" spans="1:16" x14ac:dyDescent="0.2">
      <c r="B14" s="11" t="s">
        <v>55</v>
      </c>
      <c r="C14" s="13" t="s">
        <v>300</v>
      </c>
    </row>
    <row r="15" spans="1:16" x14ac:dyDescent="0.2">
      <c r="B15" s="11" t="s">
        <v>56</v>
      </c>
      <c r="C15" s="13" t="s">
        <v>297</v>
      </c>
    </row>
    <row r="16" spans="1:16" x14ac:dyDescent="0.2">
      <c r="B16" s="11" t="s">
        <v>57</v>
      </c>
      <c r="C16" s="13" t="s">
        <v>298</v>
      </c>
    </row>
    <row r="17" spans="2:3" x14ac:dyDescent="0.2">
      <c r="B17" s="11" t="s">
        <v>58</v>
      </c>
      <c r="C17" s="13" t="s">
        <v>299</v>
      </c>
    </row>
    <row r="18" spans="2:3" x14ac:dyDescent="0.2">
      <c r="B18" s="11" t="s">
        <v>59</v>
      </c>
      <c r="C18" s="13" t="s">
        <v>232</v>
      </c>
    </row>
    <row r="19" spans="2:3" x14ac:dyDescent="0.2">
      <c r="B19" s="11" t="s">
        <v>60</v>
      </c>
      <c r="C19" s="13" t="s">
        <v>230</v>
      </c>
    </row>
    <row r="20" spans="2:3" x14ac:dyDescent="0.2">
      <c r="B20" s="16" t="s">
        <v>396</v>
      </c>
      <c r="C20" s="17" t="s">
        <v>397</v>
      </c>
    </row>
    <row r="21" spans="2:3" x14ac:dyDescent="0.2">
      <c r="B21" s="11" t="s">
        <v>61</v>
      </c>
      <c r="C21" s="13" t="s">
        <v>231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47C0B561BE514794450F0CD29B5F49" ma:contentTypeVersion="62" ma:contentTypeDescription="Create a new document." ma:contentTypeScope="" ma:versionID="8b636c4b0fecfa0c365352a5889017eb">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b2bdbf7c534a78345afdca4907ab5030"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he2708d2568a40a6ba455dff069e5096" minOccurs="0"/>
                <xsd:element ref="ns2:e1a8023ac9bd4d13a46790ba8a934c2f"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he2708d2568a40a6ba455dff069e5096" ma:index="27"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e1a8023ac9bd4d13a46790ba8a934c2f" ma:index="29"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55</Value>
      <Value>3186</Value>
      <Value>397</Value>
      <Value>72</Value>
      <Value>1091</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X37KMNPMRHAR-821024664-515</_dlc_DocId>
    <_dlc_DocIdUrl xmlns="5d55e9dd-4cea-4593-8805-904a126b9efb">
      <Url>https://dochub/div/antidumpingcommission/businessfunctions/operations/aluminiumproducts/continuation/_layouts/15/DocIdRedir.aspx?ID=X37KMNPMRHAR-821024664-515</Url>
      <Description>X37KMNPMRHAR-821024664-515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extrusions</TermName>
          <TermId xmlns="http://schemas.microsoft.com/office/infopath/2007/PartnerControls">13712dbc-8c09-40ee-9417-ccf6208c32b7</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543</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DBCF97-8063-456E-90B2-B3FF54C78A70}"/>
</file>

<file path=customXml/itemProps2.xml><?xml version="1.0" encoding="utf-8"?>
<ds:datastoreItem xmlns:ds="http://schemas.openxmlformats.org/officeDocument/2006/customXml" ds:itemID="{4EF772A6-D807-47BB-9654-C9AA094C50AA}">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d55e9dd-4cea-4593-8805-904a126b9efb"/>
    <ds:schemaRef ds:uri="http://purl.org/dc/elements/1.1/"/>
    <ds:schemaRef ds:uri="http://schemas.microsoft.com/office/2006/metadata/properties"/>
    <ds:schemaRef ds:uri="http://schemas.microsoft.com/sharepoint/v3"/>
    <ds:schemaRef ds:uri="http://schemas.microsoft.com/sharepoint/v4"/>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I-2 Raw Material Purchases</vt:lpstr>
      <vt:lpstr>I-3 Income Tax</vt:lpstr>
      <vt:lpstr>I-4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Reuben</dc:creator>
  <cp:lastModifiedBy>McGovern, Reuben</cp:lastModifiedBy>
  <cp:lastPrinted>2017-08-18T04:47:26Z</cp:lastPrinted>
  <dcterms:created xsi:type="dcterms:W3CDTF">2000-02-28T05:36:12Z</dcterms:created>
  <dcterms:modified xsi:type="dcterms:W3CDTF">2020-02-12T05:24:26Z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0x0101009A47C0B561BE514794450F0CD29B5F49</vt:lpwstr>
  </property>
  <property fmtid="{D5CDD505-2E9C-101B-9397-08002B2CF9AE}" pid="3" name="_dlc_DocIdItemGuid">
    <vt:lpwstr>a3bcf2b7-329a-4374-a432-1165423489af</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55;#Aluminium extrusions|13712dbc-8c09-40ee-9417-ccf6208c32b7</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