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aluminiumproducts/investigations/docs/"/>
    </mc:Choice>
  </mc:AlternateContent>
  <bookViews>
    <workbookView xWindow="2450" yWindow="-60" windowWidth="15140" windowHeight="9090" tabRatio="707" firstSheet="7" activeTab="10"/>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s>
  <calcPr calcId="152511"/>
</workbook>
</file>

<file path=xl/calcChain.xml><?xml version="1.0" encoding="utf-8"?>
<calcChain xmlns="http://schemas.openxmlformats.org/spreadsheetml/2006/main">
  <c r="N7" i="11" l="1"/>
  <c r="Q7" i="11" s="1"/>
  <c r="N7" i="7"/>
  <c r="AX7" i="3"/>
  <c r="C16" i="26"/>
  <c r="B16" i="26"/>
  <c r="C15" i="26"/>
  <c r="B15" i="26"/>
  <c r="C21" i="26"/>
  <c r="B21" i="26"/>
  <c r="AV7" i="3"/>
  <c r="B11" i="17"/>
  <c r="B10" i="17" s="1"/>
  <c r="C11" i="17"/>
  <c r="B22" i="17"/>
  <c r="B18" i="17"/>
  <c r="C18" i="17"/>
  <c r="C22" i="17"/>
  <c r="C13" i="17"/>
  <c r="B13" i="17"/>
  <c r="C12" i="17"/>
  <c r="B12" i="17"/>
  <c r="C14" i="26" l="1"/>
  <c r="G7" i="3"/>
  <c r="G7" i="10"/>
  <c r="F7" i="7"/>
  <c r="F7" i="11"/>
  <c r="B10" i="26" l="1"/>
  <c r="B7" i="26"/>
  <c r="B5" i="27" l="1"/>
  <c r="B8" i="25"/>
  <c r="H7" i="28" l="1"/>
  <c r="H7" i="10" l="1"/>
  <c r="X7" i="10" l="1"/>
  <c r="X7" i="3"/>
  <c r="AD7" i="3"/>
  <c r="B6" i="27" l="1"/>
  <c r="B7" i="27"/>
  <c r="C25" i="26" l="1"/>
  <c r="B25" i="26"/>
  <c r="C13" i="26"/>
  <c r="B14" i="26"/>
  <c r="B13" i="26" s="1"/>
  <c r="B6" i="26"/>
  <c r="M9" i="20" l="1"/>
  <c r="B7" i="17" l="1"/>
  <c r="Q7" i="7"/>
  <c r="B7" i="25"/>
  <c r="B9" i="25" l="1"/>
  <c r="D14" i="25" s="1"/>
  <c r="C10" i="17" l="1"/>
  <c r="B6" i="17" l="1"/>
  <c r="AM7" i="10"/>
  <c r="AK7" i="10" l="1"/>
  <c r="AI7" i="10"/>
  <c r="AG7" i="10"/>
  <c r="AE7" i="10"/>
  <c r="AC7" i="10"/>
  <c r="AA7" i="10"/>
  <c r="Y7" i="10"/>
  <c r="T7" i="10"/>
  <c r="AT7" i="3"/>
  <c r="AR7" i="3"/>
  <c r="AP7" i="3"/>
  <c r="AN7" i="3"/>
  <c r="AH7" i="3"/>
  <c r="AC7" i="3"/>
  <c r="AA7" i="3"/>
  <c r="AE7" i="3"/>
  <c r="AL7" i="3"/>
  <c r="AJ7" i="3"/>
  <c r="T7" i="3"/>
  <c r="M7" i="10"/>
  <c r="L7" i="3"/>
  <c r="Y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4"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9" authorId="0" shapeId="0">
      <text>
        <r>
          <rPr>
            <sz val="9"/>
            <color indexed="81"/>
            <rFont val="Tahoma"/>
            <family val="2"/>
          </rPr>
          <t xml:space="preserve">Enter the total sales revenue and quantity as reported in the Domestic Sales worksheet
</t>
        </r>
      </text>
    </comment>
    <comment ref="B20" authorId="0" shapeId="0">
      <text>
        <r>
          <rPr>
            <sz val="9"/>
            <color indexed="81"/>
            <rFont val="Tahoma"/>
            <family val="2"/>
          </rPr>
          <t>Enter the total sales revenue and quantity as reported in the Australian Sales worksheet</t>
        </r>
      </text>
    </comment>
    <comment ref="B21" authorId="0" shapeId="0">
      <text>
        <r>
          <rPr>
            <sz val="9"/>
            <color indexed="81"/>
            <rFont val="Tahoma"/>
            <family val="2"/>
          </rPr>
          <t>Enter the total sales revenue and quantity as reported in the Third Country Sales worksheet</t>
        </r>
      </text>
    </comment>
    <comment ref="B23" authorId="0" shapeId="0">
      <text>
        <r>
          <rPr>
            <sz val="9"/>
            <color indexed="81"/>
            <rFont val="Tahoma"/>
            <family val="2"/>
          </rPr>
          <t xml:space="preserve">Enter the total sales revenue and quantity as reported in the Domestic Sales worksheet
</t>
        </r>
      </text>
    </comment>
    <comment ref="B24" authorId="0" shapeId="0">
      <text>
        <r>
          <rPr>
            <sz val="9"/>
            <color indexed="81"/>
            <rFont val="Tahoma"/>
            <family val="2"/>
          </rPr>
          <t>Enter the total sales revenue and quantity as reported in the Australian Sales worksheet</t>
        </r>
      </text>
    </comment>
    <comment ref="B25"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7"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2" authorId="0" shapeId="0">
      <text>
        <r>
          <rPr>
            <sz val="9"/>
            <color indexed="81"/>
            <rFont val="Tahoma"/>
            <family val="2"/>
          </rPr>
          <t xml:space="preserve">Enter the total cost to make and production quantity as reported in the Domestic CTM worksheet
</t>
        </r>
      </text>
    </comment>
    <comment ref="B23" authorId="0" shapeId="0">
      <text>
        <r>
          <rPr>
            <sz val="9"/>
            <color indexed="81"/>
            <rFont val="Tahoma"/>
            <family val="2"/>
          </rPr>
          <t>Enter the total cost to make and production quantity as reported in the Australian CTM worksheet</t>
        </r>
      </text>
    </comment>
    <comment ref="B24" authorId="0" shapeId="0">
      <text>
        <r>
          <rPr>
            <sz val="9"/>
            <color indexed="81"/>
            <rFont val="Tahoma"/>
            <family val="2"/>
          </rPr>
          <t>Enter the total cost to make and production quantity</t>
        </r>
      </text>
    </comment>
    <comment ref="B26" authorId="0" shapeId="0">
      <text>
        <r>
          <rPr>
            <sz val="9"/>
            <color indexed="81"/>
            <rFont val="Tahoma"/>
            <family val="2"/>
          </rPr>
          <t xml:space="preserve">Enter the total cost to make and production quantity as reported in the Domestic CTM worksheet
</t>
        </r>
      </text>
    </comment>
    <comment ref="B27" authorId="0" shapeId="0">
      <text>
        <r>
          <rPr>
            <sz val="9"/>
            <color indexed="81"/>
            <rFont val="Tahoma"/>
            <family val="2"/>
          </rPr>
          <t>Enter the total cost to make and production quantity as reported in the Australian CTM worksheet</t>
        </r>
      </text>
    </comment>
    <comment ref="B28"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<sst xmlns="http://schemas.openxmlformats.org/spreadsheetml/2006/main" count="757" uniqueCount="389">
  <si>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</si>
  <si>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</si>
  <si>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</si>
  <si>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</si>
  <si>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</si>
  <si>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</si>
  <si>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</si>
  <si>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</si>
  <si>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</si>
  <si>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</si>
  <si>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</si>
  <si>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</si>
  <si>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</si>
  <si>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</si>
  <si>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</si>
  <si>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</si>
  <si>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</si>
  <si>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</si>
  <si>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</si>
  <si>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</si>
  <si>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</si>
  <si>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</si>
  <si>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</si>
  <si>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</si>
  <si>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</si>
  <si>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</si>
  <si>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</si>
  <si>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</si>
  <si>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</si>
  <si>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</si>
  <si>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</si>
  <si>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</si>
  <si>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</si>
  <si>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</si>
  <si>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</si>
  <si>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</si>
  <si>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</si>
  <si>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</si>
  <si>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</si>
  <si>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</si>
  <si>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</si>
  <si>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</si>
  <si>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</si>
  <si>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</si>
  <si>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</si>
  <si>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</si>
  <si>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</si>
  <si>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</si>
  <si>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</si>
  <si>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</si>
  <si>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</si>
  <si>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</si>
  <si>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</si>
  <si>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</si>
  <si>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</si>
  <si>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</si>
  <si>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</si>
  <si>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</si>
  <si>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</si>
  <si>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</si>
  <si>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</si>
  <si>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</si>
  <si>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</si>
  <si>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</si>
  <si>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</si>
  <si>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</si>
  <si>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</si>
  <si>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</si>
  <si>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</si>
  <si>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</si>
  <si>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</si>
  <si>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</si>
  <si>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</si>
  <si>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</si>
  <si>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</si>
  <si>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</si>
  <si>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</si>
  <si>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</si>
  <si>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</si>
  <si>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</si>
  <si>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</si>
  <si>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</si>
  <si>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</si>
  <si>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</si>
  <si>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</si>
  <si>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</si>
  <si>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</si>
  <si>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</si>
  <si>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</si>
  <si>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</si>
  <si>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</si>
  <si>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</si>
  <si>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</si>
  <si>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</si>
  <si>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</si>
  <si>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</si>
  <si>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</si>
  <si>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</si>
  <si>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</si>
  <si>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</si>
  <si>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</si>
  <si>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</si>
  <si>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</si>
  <si>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</si>
  <si>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</si>
  <si>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</si>
  <si>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</si>
  <si>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</si>
  <si>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</si>
  <si>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</si>
  <si>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</si>
  <si>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</si>
  <si>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</si>
  <si>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</si>
  <si>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</si>
  <si>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</si>
  <si>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</si>
  <si>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</si>
  <si>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</si>
  <si>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</si>
  <si>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</si>
  <si>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</si>
  <si>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</si>
  <si>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</si>
  <si>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</si>
  <si>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</si>
  <si>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</si>
  <si>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</si>
  <si>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</si>
  <si>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</si>
  <si>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</si>
  <si>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</si>
  <si>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</si>
  <si>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</si>
  <si>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</si>
  <si>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</si>
  <si>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</si>
  <si>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</si>
  <si>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</si>
  <si>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</si>
  <si>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</si>
  <si>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</si>
  <si>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</si>
  <si>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</si>
  <si>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</si>
  <si>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</si>
  <si>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</si>
  <si>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</si>
  <si>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</si>
  <si>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</si>
  <si>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</si>
  <si>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</si>
  <si>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</si>
  <si>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</si>
  <si>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</si>
  <si>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</si>
  <si>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</si>
  <si>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</si>
  <si>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</si>
  <si>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</si>
  <si>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</si>
  <si>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</si>
  <si>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</si>
  <si>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</si>
  <si>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</si>
  <si>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</si>
  <si>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</si>
  <si>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</si>
  <si>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</si>
  <si>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</si>
  <si>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</si>
  <si>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</si>
  <si>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</si>
  <si>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</si>
  <si>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</si>
  <si>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</si>
  <si>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</si>
  <si>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</si>
  <si>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</si>
  <si>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</si>
  <si>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</si>
  <si>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</si>
  <si>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</si>
  <si>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</si>
  <si>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</si>
  <si>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</si>
  <si>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</si>
  <si>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</si>
  <si>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</si>
  <si>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</si>
  <si>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</si>
  <si>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</si>
  <si>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</si>
  <si>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</si>
  <si>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</si>
  <si>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</si>
  <si>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</si>
  <si>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</si>
  <si>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</si>
  <si>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</si>
  <si>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</si>
  <si>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</si>
  <si>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</si>
  <si>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</si>
  <si>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</si>
  <si>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</si>
  <si>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</si>
  <si>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</si>
  <si>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</si>
  <si>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</si>
  <si>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</si>
  <si>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</si>
  <si>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</si>
  <si>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</si>
  <si>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</si>
  <si>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</si>
  <si>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</si>
  <si>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</si>
  <si>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</si>
  <si>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</si>
  <si>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</si>
  <si>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</si>
  <si>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</si>
  <si>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</si>
  <si>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</si>
  <si>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</si>
  <si>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</si>
  <si>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</si>
  <si>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</si>
  <si>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</si>
  <si>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</si>
  <si>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</si>
  <si>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</si>
  <si>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</si>
  <si>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</si>
  <si>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</si>
  <si>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</si>
  <si>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</si>
  <si>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</si>
  <si>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</si>
  <si>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Notes:</t>
  </si>
  <si>
    <t>Specify the name of the organisation that supplies the raw material</t>
  </si>
  <si>
    <t>Specify the country the goods were manufactured in</t>
  </si>
  <si>
    <t>Specify whether the supplier is the manufacturer/producer of the raw materials.</t>
  </si>
  <si>
    <t>Quantity of the goods supplied in tonnes</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</si>
  <si>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</si>
  <si>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</si>
  <si>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</si>
  <si>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</si>
  <si>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</si>
  <si>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</si>
  <si>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</si>
  <si>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</si>
  <si>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</si>
  <si>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</si>
  <si>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</si>
  <si>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</si>
  <si>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</si>
  <si>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</si>
  <si>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</si>
  <si>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</si>
  <si>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</si>
  <si>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</si>
  <si>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</si>
  <si>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</si>
  <si>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</si>
  <si>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</si>
  <si>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</si>
  <si>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</si>
  <si>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</si>
  <si>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</si>
  <si>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</si>
  <si>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</si>
  <si>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</si>
  <si>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</si>
  <si>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</si>
  <si>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</si>
  <si>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Raw material cost</t>
  </si>
  <si>
    <t>Direct labour cost</t>
  </si>
  <si>
    <t>Manufacturing overheads cost</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</si>
  <si>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</si>
  <si>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</si>
  <si>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</si>
  <si>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</si>
  <si>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</si>
  <si>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</si>
  <si>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</si>
  <si>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</si>
  <si>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</si>
  <si>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</si>
  <si>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</si>
  <si>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</si>
  <si>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</si>
  <si>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</si>
  <si>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</si>
  <si>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</si>
  <si>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</si>
  <si>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</si>
  <si>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</si>
  <si>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</si>
  <si>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</si>
  <si>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</si>
  <si>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</si>
  <si>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</si>
  <si>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</si>
  <si>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</si>
  <si>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</si>
  <si>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</si>
  <si>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</si>
  <si>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</si>
  <si>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</si>
  <si>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</si>
  <si>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</si>
  <si>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</si>
  <si>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</si>
  <si>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</si>
  <si>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</si>
  <si>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</si>
  <si>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</si>
  <si>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</si>
  <si>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</si>
  <si>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</si>
  <si>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</si>
  <si>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</si>
  <si>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</si>
  <si>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</si>
  <si>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</si>
  <si>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</si>
  <si>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</si>
  <si>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</si>
  <si>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</si>
  <si>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</si>
  <si>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</si>
  <si>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</si>
  <si>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</si>
  <si>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</si>
  <si>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Quantity in units shown on the invoice. If costs are based on a different quantity unit, add a column showing that quantity unit</t>
  </si>
  <si>
    <t>Net Revenue</t>
  </si>
  <si>
    <t>Finish</t>
  </si>
  <si>
    <t>Alloy code</t>
  </si>
  <si>
    <t>Temper code</t>
  </si>
  <si>
    <t>Anodising microns</t>
  </si>
  <si>
    <t>Quantity (kg)</t>
  </si>
  <si>
    <t>Length (metre)</t>
  </si>
  <si>
    <t>[10.1]</t>
  </si>
  <si>
    <t>Total length in metres of all pieces sold in the transaction</t>
  </si>
  <si>
    <t>Production quantity (kg)</t>
  </si>
  <si>
    <t>Length (metres)</t>
  </si>
  <si>
    <t>[9.1]</t>
  </si>
  <si>
    <t>Total length in metres of all production</t>
  </si>
  <si>
    <t>[1.0]</t>
  </si>
  <si>
    <t>Notes: [1.0]</t>
  </si>
  <si>
    <t>Unit cost to make (per kg)</t>
  </si>
  <si>
    <t>Goods under consideration - Investigation No.450 (mill finish)</t>
  </si>
  <si>
    <t>Goods under consideration - Investigation No.451 (surface finish)</t>
  </si>
  <si>
    <t xml:space="preserve">  - Goods under consideration - Investigation No.450 (mill finish)</t>
  </si>
  <si>
    <t xml:space="preserve">  - Goods under consideration - Investigation No.451 (surface finish)</t>
  </si>
  <si>
    <t>Purchase price of the raw material (excluding the GST</t>
  </si>
  <si>
    <t>Unit price of the raw material (excluding the GST</t>
  </si>
  <si>
    <t>Purchase price (excl. GST</t>
  </si>
  <si>
    <t>Unit price (excl. GST</t>
  </si>
  <si>
    <t>Specify whether the producer/manufacturer noted in [7] is a related party entity</t>
  </si>
  <si>
    <t>Unit Invoice Value of sale to Intermediary</t>
  </si>
  <si>
    <t>[29.1]</t>
  </si>
  <si>
    <t>[29]</t>
  </si>
  <si>
    <t xml:space="preserve">[29]  </t>
  </si>
  <si>
    <t xml:space="preserve">[29.1]  </t>
  </si>
  <si>
    <t>The net invoice value of your sale of the goods to the intermediary</t>
  </si>
  <si>
    <t>The net invoice value expressed per unit. Net Invoice Value to intermediary [29]/Quantity [10]. Please use the formula provided</t>
  </si>
  <si>
    <t>Invoice Values of sale to intermediary</t>
  </si>
  <si>
    <t>[29.2]</t>
  </si>
  <si>
    <t xml:space="preserve">[29.2]  </t>
  </si>
  <si>
    <t>Invoice Number of sale to intermediary</t>
  </si>
  <si>
    <t>Invoice Date of sale to intermediary</t>
  </si>
  <si>
    <t>Gross invoice value of the goods sold to the Australian customer shown on invoice in the currency of sale, excluding taxes.</t>
  </si>
  <si>
    <t>The net invoice value fo the goods sold to the Australian customer less discounts, rebates and other charges. Please use the formula provided</t>
  </si>
  <si>
    <t>The currency used on the invoice for the sale of the goods to the intermediary.</t>
  </si>
  <si>
    <t>Identify the raw material, e.g. aluminium billet</t>
  </si>
  <si>
    <t>Is the supplier / maufacturer a related party?</t>
  </si>
  <si>
    <t>Quantity (tonnes)</t>
  </si>
  <si>
    <t>Is the manufacturer a related party?</t>
  </si>
  <si>
    <t>Specify whether the supplier or manufacturer is a related party entity?</t>
  </si>
  <si>
    <t>Specify the type of material purchased, e.g. aluminium, powder</t>
  </si>
  <si>
    <t>Description of the raw material, e.g. aluminium ingot, billet or aluminium scrap, powder.</t>
  </si>
  <si>
    <t>Powder costs</t>
  </si>
  <si>
    <t>[4.1]</t>
  </si>
  <si>
    <t>Aluminium raw material cost (billet)</t>
  </si>
  <si>
    <t>Quarterly cost of aluminium raw materials, e.g. billet, for the MCC (enter additional columns for different raw materials used)</t>
  </si>
  <si>
    <t>Quarterly costs associated with the consumption of powder for powder coated extrusions.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</si>
</sst>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0"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sz val="10"/>
      <color theme="1"/>
      <name val="Arial"/>
      <family val="2"/>
    </font>
    <font>
      <sz val="12"/>
      <name val="Arial"/>
      <family val="2"/>
    </font>
    <font>
      <sz val="10"/>
      <color theme="1"/>
      <name val="Arial"/>
      <family val="2"/>
    </font>
    <font>
      <b/>
      <sz val="12"/>
      <color theme="1"/>
      <name val="Arial"/>
      <family val="2"/>
    </font>
    <font>
      <sz val="12"/>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6"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12">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10" fillId="0" borderId="0" xfId="3" applyFont="1"/>
    <xf numFmtId="0" fontId="9" fillId="0" borderId="0" xfId="3" applyFont="1"/>
    <xf numFmtId="43" fontId="12" fillId="2" borderId="10" xfId="1" applyFont="1" applyFill="1" applyBorder="1" applyAlignment="1">
      <alignment vertical="top"/>
    </xf>
    <xf numFmtId="43" fontId="12" fillId="2" borderId="9" xfId="1" applyFont="1" applyFill="1" applyBorder="1" applyAlignment="1">
      <alignment vertical="top"/>
    </xf>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2" fillId="0" borderId="10" xfId="1" applyFont="1" applyFill="1" applyBorder="1" applyAlignment="1">
      <alignment vertical="top"/>
    </xf>
    <xf numFmtId="43" fontId="9" fillId="0" borderId="9" xfId="1" applyFont="1" applyFill="1" applyBorder="1" applyAlignment="1">
      <alignment vertical="top"/>
    </xf>
    <xf numFmtId="0" fontId="9" fillId="0" borderId="4" xfId="3" applyFont="1" applyFill="1" applyBorder="1" applyAlignment="1">
      <alignment vertical="top"/>
    </xf>
    <xf numFmtId="0" fontId="9" fillId="0" borderId="5" xfId="3" quotePrefix="1" applyFont="1" applyFill="1" applyBorder="1" applyAlignment="1">
      <alignment vertical="top"/>
    </xf>
    <xf numFmtId="0" fontId="9" fillId="0" borderId="5" xfId="3" quotePrefix="1" applyFill="1" applyBorder="1" applyAlignment="1">
      <alignment vertical="top"/>
    </xf>
    <xf numFmtId="0" fontId="9" fillId="0" borderId="6" xfId="3" quotePrefix="1" applyFill="1" applyBorder="1" applyAlignment="1">
      <alignment vertical="top"/>
    </xf>
    <xf numFmtId="43" fontId="9" fillId="0" borderId="18" xfId="1" applyFont="1" applyFill="1" applyBorder="1" applyAlignment="1">
      <alignment vertical="top"/>
    </xf>
    <xf numFmtId="0" fontId="9" fillId="0" borderId="4" xfId="3" applyFill="1" applyBorder="1" applyAlignment="1">
      <alignment vertical="top"/>
    </xf>
    <xf numFmtId="0" fontId="9" fillId="0" borderId="5" xfId="3" applyFill="1" applyBorder="1" applyAlignment="1">
      <alignment vertical="top"/>
    </xf>
    <xf numFmtId="0" fontId="9" fillId="0" borderId="6" xfId="3" applyFill="1" applyBorder="1" applyAlignment="1">
      <alignment vertical="top"/>
    </xf>
    <xf numFmtId="0" fontId="9" fillId="0" borderId="7" xfId="3" applyFont="1" applyFill="1" applyBorder="1" applyAlignment="1">
      <alignment vertical="top"/>
    </xf>
    <xf numFmtId="0" fontId="9" fillId="0" borderId="7" xfId="3" applyFill="1" applyBorder="1" applyAlignment="1">
      <alignment vertical="top"/>
    </xf>
    <xf numFmtId="0" fontId="9" fillId="0" borderId="6" xfId="3" quotePrefix="1" applyFont="1" applyFill="1" applyBorder="1" applyAlignment="1">
      <alignment vertical="top"/>
    </xf>
    <xf numFmtId="0" fontId="9" fillId="0" borderId="19" xfId="3" applyFont="1" applyFill="1" applyBorder="1" applyAlignment="1">
      <alignment vertical="top"/>
    </xf>
    <xf numFmtId="43" fontId="9" fillId="0" borderId="14" xfId="1" applyFont="1" applyFill="1" applyBorder="1" applyAlignment="1">
      <alignment vertical="top"/>
    </xf>
    <xf numFmtId="43" fontId="9" fillId="0" borderId="15" xfId="1" applyFont="1" applyFill="1" applyBorder="1" applyAlignment="1">
      <alignment vertical="top"/>
    </xf>
    <xf numFmtId="0" fontId="9" fillId="0" borderId="10" xfId="3" applyFill="1" applyBorder="1" applyAlignment="1">
      <alignment vertical="top"/>
    </xf>
    <xf numFmtId="0" fontId="9" fillId="0" borderId="9" xfId="3" applyFill="1" applyBorder="1" applyAlignment="1">
      <alignment vertical="top"/>
    </xf>
    <xf numFmtId="0" fontId="9" fillId="0" borderId="20" xfId="3" applyFill="1" applyBorder="1" applyAlignment="1">
      <alignment vertical="top"/>
    </xf>
    <xf numFmtId="43" fontId="12" fillId="2" borderId="14" xfId="1" applyFont="1" applyFill="1" applyBorder="1" applyAlignment="1">
      <alignment vertical="top"/>
    </xf>
    <xf numFmtId="43" fontId="12" fillId="2" borderId="15" xfId="1" applyFont="1" applyFill="1" applyBorder="1" applyAlignment="1">
      <alignment vertical="top"/>
    </xf>
    <xf numFmtId="43" fontId="9" fillId="2" borderId="10" xfId="1" applyFont="1" applyFill="1" applyBorder="1" applyAlignment="1">
      <alignment vertical="top"/>
    </xf>
    <xf numFmtId="43" fontId="9" fillId="2" borderId="17" xfId="1" applyFont="1" applyFill="1" applyBorder="1" applyAlignment="1">
      <alignment vertical="top"/>
    </xf>
    <xf numFmtId="43" fontId="9" fillId="2" borderId="9" xfId="1" applyFont="1" applyFill="1" applyBorder="1" applyAlignment="1">
      <alignment vertical="top"/>
    </xf>
    <xf numFmtId="43" fontId="9" fillId="2" borderId="18" xfId="1" applyFont="1" applyFill="1" applyBorder="1" applyAlignment="1">
      <alignment vertical="top"/>
    </xf>
    <xf numFmtId="0" fontId="9" fillId="0" borderId="12" xfId="3" applyFill="1" applyBorder="1" applyAlignment="1">
      <alignment vertical="top"/>
    </xf>
    <xf numFmtId="0" fontId="10" fillId="0" borderId="23" xfId="3" applyFont="1" applyFill="1" applyBorder="1"/>
    <xf numFmtId="0" fontId="10" fillId="0" borderId="3" xfId="3" applyFont="1" applyFill="1" applyBorder="1"/>
    <xf numFmtId="0" fontId="10" fillId="0" borderId="11" xfId="3" applyFont="1" applyFill="1" applyBorder="1"/>
    <xf numFmtId="43" fontId="9" fillId="2" borderId="22" xfId="1" applyFont="1" applyFill="1" applyBorder="1" applyAlignment="1">
      <alignment vertical="top"/>
    </xf>
    <xf numFmtId="43" fontId="9" fillId="4" borderId="19" xfId="1" applyFont="1" applyFill="1" applyBorder="1" applyAlignment="1">
      <alignment vertical="top"/>
    </xf>
    <xf numFmtId="43" fontId="9" fillId="2" borderId="0" xfId="1" applyFont="1" applyFill="1" applyBorder="1" applyAlignment="1">
      <alignment vertical="top"/>
    </xf>
    <xf numFmtId="43" fontId="9" fillId="4" borderId="2" xfId="1" applyFont="1" applyFill="1" applyBorder="1" applyAlignment="1">
      <alignment vertical="top"/>
    </xf>
    <xf numFmtId="43" fontId="9" fillId="2" borderId="8" xfId="1" applyFont="1" applyFill="1" applyBorder="1" applyAlignment="1">
      <alignment vertical="top"/>
    </xf>
    <xf numFmtId="43" fontId="9" fillId="2" borderId="16" xfId="1" applyFont="1" applyFill="1" applyBorder="1" applyAlignment="1">
      <alignment vertical="top"/>
    </xf>
    <xf numFmtId="43" fontId="9" fillId="0" borderId="8" xfId="1" applyFont="1" applyFill="1" applyBorder="1" applyAlignment="1">
      <alignment vertical="top"/>
    </xf>
    <xf numFmtId="43" fontId="9" fillId="4" borderId="21" xfId="1" applyFont="1" applyFill="1" applyBorder="1" applyAlignment="1">
      <alignment vertical="top"/>
    </xf>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3" fillId="0" borderId="0" xfId="0" applyFont="1"/>
    <xf numFmtId="0" fontId="2" fillId="0" borderId="0" xfId="3" applyFont="1" applyAlignment="1">
      <alignment horizontal="right"/>
    </xf>
    <xf numFmtId="0" fontId="2" fillId="0" borderId="0" xfId="0" applyFont="1" applyBorder="1" applyAlignment="1">
      <alignment horizontal="center"/>
    </xf>
    <xf numFmtId="0" fontId="14" fillId="0" borderId="0" xfId="0" applyFont="1" applyFill="1" applyAlignment="1">
      <alignment horizontal="center" vertical="top" wrapText="1"/>
    </xf>
    <xf numFmtId="0" fontId="6" fillId="0" borderId="0" xfId="0" applyFont="1" applyAlignment="1">
      <alignment horizontal="right" vertical="top" wrapText="1"/>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15" fillId="0" borderId="0" xfId="0" applyFont="1" applyFill="1" applyAlignment="1">
      <alignment horizontal="center" vertical="top" wrapText="1"/>
    </xf>
    <xf numFmtId="0" fontId="0" fillId="0" borderId="0" xfId="1" applyNumberFormat="1" applyFont="1" applyAlignment="1">
      <alignment horizontal="right" vertical="top" wrapText="1"/>
    </xf>
    <xf numFmtId="0" fontId="9" fillId="5" borderId="7" xfId="3" applyFont="1" applyFill="1" applyBorder="1" applyAlignment="1">
      <alignment vertical="top"/>
    </xf>
    <xf numFmtId="43" fontId="9" fillId="5" borderId="12" xfId="1" applyFont="1" applyFill="1" applyBorder="1" applyAlignment="1">
      <alignment vertical="top"/>
    </xf>
    <xf numFmtId="43" fontId="9" fillId="5" borderId="16" xfId="1" applyFont="1" applyFill="1" applyBorder="1" applyAlignment="1">
      <alignment vertical="top"/>
    </xf>
    <xf numFmtId="0" fontId="9" fillId="5" borderId="7" xfId="3" applyFill="1" applyBorder="1" applyAlignment="1">
      <alignment vertical="top"/>
    </xf>
    <xf numFmtId="0" fontId="9" fillId="6" borderId="7" xfId="3" applyFont="1" applyFill="1" applyBorder="1" applyAlignment="1">
      <alignment vertical="top"/>
    </xf>
    <xf numFmtId="43" fontId="9" fillId="6" borderId="12" xfId="1" applyFont="1" applyFill="1" applyBorder="1" applyAlignment="1">
      <alignment vertical="top"/>
    </xf>
    <xf numFmtId="43" fontId="9" fillId="6" borderId="16" xfId="1" applyFont="1" applyFill="1" applyBorder="1" applyAlignment="1">
      <alignment vertical="top"/>
    </xf>
    <xf numFmtId="0" fontId="9" fillId="6" borderId="7" xfId="3" applyFill="1" applyBorder="1" applyAlignment="1">
      <alignment vertical="top"/>
    </xf>
    <xf numFmtId="0" fontId="15" fillId="0" borderId="0" xfId="3" applyFont="1" applyBorder="1" applyAlignment="1">
      <alignment vertical="top" wrapText="1"/>
    </xf>
    <xf numFmtId="0" fontId="15" fillId="0" borderId="0" xfId="3" applyFont="1" applyFill="1" applyBorder="1" applyAlignment="1">
      <alignment vertical="top" wrapText="1"/>
    </xf>
    <xf numFmtId="0" fontId="19" fillId="0" borderId="0" xfId="3" applyFont="1"/>
    <xf numFmtId="0" fontId="19" fillId="0" borderId="0" xfId="3" applyFont="1" applyBorder="1"/>
    <xf numFmtId="0" fontId="6" fillId="0" borderId="0" xfId="0" applyFont="1" applyBorder="1"/>
    <xf numFmtId="0" fontId="19" fillId="0" borderId="0" xfId="3" applyFont="1" applyFill="1"/>
    <xf numFmtId="0" fontId="17" fillId="0" borderId="0" xfId="3" applyFont="1"/>
    <xf numFmtId="0" fontId="17" fillId="0" borderId="0" xfId="3" applyFont="1" applyFill="1"/>
    <xf numFmtId="0" fontId="2" fillId="2" borderId="0" xfId="0" applyFont="1" applyFill="1" applyAlignment="1">
      <alignment horizontal="center" vertical="top" wrapText="1"/>
    </xf>
    <xf numFmtId="0" fontId="2" fillId="0" borderId="0" xfId="0" applyFont="1" applyFill="1" applyAlignment="1">
      <alignment horizontal="left"/>
    </xf>
    <xf numFmtId="0" fontId="18" fillId="0" borderId="23" xfId="3" applyFont="1" applyFill="1" applyBorder="1"/>
    <xf numFmtId="0" fontId="18" fillId="0" borderId="3" xfId="3" applyFont="1" applyFill="1" applyBorder="1"/>
    <xf numFmtId="0" fontId="18" fillId="0" borderId="11" xfId="3" applyFont="1" applyFill="1" applyBorder="1"/>
    <xf numFmtId="0" fontId="19" fillId="0" borderId="25" xfId="3" applyFont="1" applyFill="1" applyBorder="1" applyAlignment="1">
      <alignment vertical="top"/>
    </xf>
    <xf numFmtId="43" fontId="19" fillId="0" borderId="4" xfId="1" applyFont="1" applyFill="1" applyBorder="1" applyAlignment="1">
      <alignment vertical="top"/>
    </xf>
    <xf numFmtId="0" fontId="19" fillId="0" borderId="8" xfId="3" applyFont="1" applyFill="1" applyBorder="1" applyAlignment="1">
      <alignment vertical="top"/>
    </xf>
    <xf numFmtId="0" fontId="19" fillId="0" borderId="31" xfId="3" quotePrefix="1" applyFont="1" applyFill="1" applyBorder="1" applyAlignment="1">
      <alignment vertical="top"/>
    </xf>
    <xf numFmtId="43" fontId="19" fillId="0" borderId="30" xfId="1" applyFont="1" applyFill="1" applyBorder="1" applyAlignment="1">
      <alignment vertical="top"/>
    </xf>
    <xf numFmtId="0" fontId="19" fillId="0" borderId="29" xfId="3" applyFont="1" applyFill="1" applyBorder="1" applyAlignment="1">
      <alignment vertical="top"/>
    </xf>
    <xf numFmtId="0" fontId="19" fillId="0" borderId="17" xfId="3" quotePrefix="1" applyFont="1" applyFill="1" applyBorder="1" applyAlignment="1">
      <alignment vertical="top"/>
    </xf>
    <xf numFmtId="43" fontId="19" fillId="2" borderId="5" xfId="1" applyFont="1" applyFill="1" applyBorder="1" applyAlignment="1">
      <alignment vertical="top"/>
    </xf>
    <xf numFmtId="0" fontId="19" fillId="0" borderId="10" xfId="3" applyFont="1" applyFill="1" applyBorder="1" applyAlignment="1">
      <alignment vertical="top"/>
    </xf>
    <xf numFmtId="43" fontId="16" fillId="2" borderId="5" xfId="1" applyFont="1" applyFill="1" applyBorder="1" applyAlignment="1">
      <alignment vertical="top"/>
    </xf>
    <xf numFmtId="0" fontId="19" fillId="0" borderId="18" xfId="3" quotePrefix="1" applyFont="1" applyFill="1" applyBorder="1" applyAlignment="1">
      <alignment vertical="top"/>
    </xf>
    <xf numFmtId="43" fontId="16" fillId="2" borderId="6" xfId="1" applyFont="1" applyFill="1" applyBorder="1" applyAlignment="1">
      <alignment vertical="top"/>
    </xf>
    <xf numFmtId="0" fontId="19" fillId="0" borderId="9" xfId="3" applyFont="1" applyFill="1" applyBorder="1" applyAlignment="1">
      <alignment vertical="top"/>
    </xf>
    <xf numFmtId="0" fontId="18" fillId="0" borderId="0" xfId="3" applyFont="1"/>
    <xf numFmtId="0" fontId="0" fillId="0" borderId="0" xfId="1" applyNumberFormat="1" applyFont="1"/>
    <xf numFmtId="0" fontId="18" fillId="0" borderId="21" xfId="3" applyFont="1" applyFill="1" applyBorder="1"/>
    <xf numFmtId="0" fontId="19" fillId="0" borderId="7" xfId="3" applyFont="1" applyFill="1" applyBorder="1" applyAlignment="1">
      <alignment vertical="top"/>
    </xf>
    <xf numFmtId="43" fontId="19" fillId="2" borderId="22" xfId="1" applyFont="1" applyFill="1" applyBorder="1" applyAlignment="1">
      <alignment vertical="top"/>
    </xf>
    <xf numFmtId="43" fontId="19" fillId="4" borderId="21" xfId="1" applyFont="1" applyFill="1" applyBorder="1" applyAlignment="1">
      <alignment vertical="top"/>
    </xf>
    <xf numFmtId="0" fontId="19" fillId="0" borderId="12" xfId="3" applyFont="1" applyFill="1" applyBorder="1" applyAlignment="1">
      <alignment vertical="top"/>
    </xf>
    <xf numFmtId="0" fontId="19" fillId="0" borderId="5" xfId="3" quotePrefix="1" applyFont="1" applyFill="1" applyBorder="1" applyAlignment="1">
      <alignment vertical="top"/>
    </xf>
    <xf numFmtId="43" fontId="19" fillId="0" borderId="14" xfId="1" applyFont="1" applyFill="1" applyBorder="1" applyAlignment="1">
      <alignment vertical="top"/>
    </xf>
    <xf numFmtId="43" fontId="19" fillId="4" borderId="19" xfId="1" applyFont="1" applyFill="1" applyBorder="1" applyAlignment="1">
      <alignment vertical="top"/>
    </xf>
    <xf numFmtId="0" fontId="19" fillId="0" borderId="6" xfId="3" quotePrefix="1" applyFont="1" applyFill="1" applyBorder="1" applyAlignment="1">
      <alignment vertical="top"/>
    </xf>
    <xf numFmtId="43" fontId="19" fillId="0" borderId="26" xfId="1" applyFont="1" applyFill="1" applyBorder="1" applyAlignment="1">
      <alignment vertical="top"/>
    </xf>
    <xf numFmtId="0" fontId="19" fillId="0" borderId="24" xfId="3" applyFont="1" applyFill="1" applyBorder="1" applyAlignment="1">
      <alignment vertical="top"/>
    </xf>
    <xf numFmtId="43" fontId="19" fillId="2" borderId="27" xfId="1" applyFont="1" applyFill="1" applyBorder="1" applyAlignment="1">
      <alignment vertical="top"/>
    </xf>
    <xf numFmtId="43" fontId="19" fillId="4" borderId="24" xfId="1" applyFont="1" applyFill="1" applyBorder="1" applyAlignment="1">
      <alignment vertical="top"/>
    </xf>
    <xf numFmtId="0" fontId="19" fillId="0" borderId="4" xfId="3" applyFont="1" applyFill="1" applyBorder="1" applyAlignment="1">
      <alignment vertical="top"/>
    </xf>
    <xf numFmtId="43" fontId="19" fillId="2" borderId="13" xfId="1" applyFont="1" applyFill="1" applyBorder="1" applyAlignment="1">
      <alignment vertical="top"/>
    </xf>
    <xf numFmtId="0" fontId="19" fillId="0" borderId="5" xfId="3" applyFont="1" applyFill="1" applyBorder="1" applyAlignment="1">
      <alignment vertical="top"/>
    </xf>
    <xf numFmtId="43" fontId="19" fillId="0" borderId="0" xfId="1" applyFont="1" applyFill="1" applyBorder="1" applyAlignment="1">
      <alignment vertical="top"/>
    </xf>
    <xf numFmtId="0" fontId="19" fillId="0" borderId="6" xfId="3" quotePrefix="1" applyFont="1" applyBorder="1"/>
    <xf numFmtId="43" fontId="19" fillId="2" borderId="15" xfId="1" applyFont="1" applyFill="1" applyBorder="1" applyAlignment="1">
      <alignment vertical="top"/>
    </xf>
    <xf numFmtId="43" fontId="19" fillId="4" borderId="28" xfId="1" applyFont="1" applyFill="1" applyBorder="1" applyAlignment="1">
      <alignment vertical="top"/>
    </xf>
    <xf numFmtId="0" fontId="19" fillId="0" borderId="6" xfId="3" applyFont="1" applyFill="1" applyBorder="1" applyAlignment="1">
      <alignment vertical="top"/>
    </xf>
    <xf numFmtId="43" fontId="19" fillId="2" borderId="12" xfId="1" applyFont="1" applyFill="1" applyBorder="1" applyAlignment="1">
      <alignment vertical="top"/>
    </xf>
    <xf numFmtId="43" fontId="19" fillId="2" borderId="16" xfId="1" applyFont="1" applyFill="1" applyBorder="1" applyAlignment="1">
      <alignment vertical="top"/>
    </xf>
    <xf numFmtId="43" fontId="19" fillId="0" borderId="9" xfId="1" applyFont="1" applyFill="1" applyBorder="1" applyAlignment="1">
      <alignment vertical="top"/>
    </xf>
    <xf numFmtId="43" fontId="19" fillId="0" borderId="18" xfId="1" applyFont="1" applyFill="1" applyBorder="1" applyAlignment="1">
      <alignment vertical="top"/>
    </xf>
    <xf numFmtId="43" fontId="19" fillId="0" borderId="8" xfId="1" applyFont="1" applyFill="1" applyBorder="1" applyAlignment="1">
      <alignment vertical="top"/>
    </xf>
    <xf numFmtId="0" fontId="19" fillId="6" borderId="7" xfId="3" applyFont="1" applyFill="1" applyBorder="1" applyAlignment="1">
      <alignment vertical="top"/>
    </xf>
    <xf numFmtId="43" fontId="16" fillId="6" borderId="10" xfId="1" applyFont="1" applyFill="1" applyBorder="1" applyAlignment="1">
      <alignment vertical="top"/>
    </xf>
    <xf numFmtId="0" fontId="19" fillId="6" borderId="5" xfId="3" applyFont="1" applyFill="1" applyBorder="1" applyAlignment="1">
      <alignment vertical="top"/>
    </xf>
    <xf numFmtId="0" fontId="19" fillId="5" borderId="7" xfId="3" applyFont="1" applyFill="1" applyBorder="1" applyAlignment="1">
      <alignment vertical="top"/>
    </xf>
    <xf numFmtId="43" fontId="16" fillId="5" borderId="10" xfId="1" applyFont="1" applyFill="1" applyBorder="1" applyAlignment="1">
      <alignment vertical="top"/>
    </xf>
    <xf numFmtId="0" fontId="19" fillId="5" borderId="5" xfId="3" applyFont="1" applyFill="1" applyBorder="1" applyAlignment="1">
      <alignment vertical="top"/>
    </xf>
    <xf numFmtId="43" fontId="16" fillId="2" borderId="10" xfId="1" applyFont="1" applyFill="1" applyBorder="1" applyAlignment="1">
      <alignment vertical="top"/>
    </xf>
    <xf numFmtId="43" fontId="16" fillId="2" borderId="14" xfId="1" applyFont="1" applyFill="1" applyBorder="1" applyAlignment="1">
      <alignment vertical="top"/>
    </xf>
    <xf numFmtId="43" fontId="16" fillId="2" borderId="9" xfId="1" applyFont="1" applyFill="1" applyBorder="1" applyAlignment="1">
      <alignment vertical="top"/>
    </xf>
    <xf numFmtId="43" fontId="16" fillId="2" borderId="15" xfId="1" applyFont="1" applyFill="1" applyBorder="1" applyAlignment="1">
      <alignment vertical="top"/>
    </xf>
    <xf numFmtId="43" fontId="19" fillId="6" borderId="12" xfId="1" applyFont="1" applyFill="1" applyBorder="1" applyAlignment="1">
      <alignment vertical="top"/>
    </xf>
    <xf numFmtId="43" fontId="19" fillId="6" borderId="16" xfId="1" applyFont="1" applyFill="1" applyBorder="1" applyAlignment="1">
      <alignment vertical="top"/>
    </xf>
    <xf numFmtId="43" fontId="19" fillId="2" borderId="10" xfId="1" applyFont="1" applyFill="1" applyBorder="1" applyAlignment="1">
      <alignment vertical="top"/>
    </xf>
    <xf numFmtId="43" fontId="19" fillId="2" borderId="17" xfId="1" applyFont="1" applyFill="1" applyBorder="1" applyAlignment="1">
      <alignment vertical="top"/>
    </xf>
    <xf numFmtId="43" fontId="19" fillId="2" borderId="9" xfId="1" applyFont="1" applyFill="1" applyBorder="1" applyAlignment="1">
      <alignment vertical="top"/>
    </xf>
    <xf numFmtId="43" fontId="19" fillId="2" borderId="18" xfId="1" applyFont="1" applyFill="1" applyBorder="1" applyAlignment="1">
      <alignment vertical="top"/>
    </xf>
    <xf numFmtId="43" fontId="19" fillId="5" borderId="12" xfId="1" applyFont="1" applyFill="1" applyBorder="1" applyAlignment="1">
      <alignment vertical="top"/>
    </xf>
    <xf numFmtId="43" fontId="19" fillId="5" borderId="16" xfId="1" applyFont="1" applyFill="1" applyBorder="1" applyAlignment="1">
      <alignment vertical="top"/>
    </xf>
  </cellXfs>
  <cellStyles count="12">
    <cellStyle name="Comma" xfId="1" builtinId="3"/>
    <cellStyle name="Comma 2" xfId="4"/>
    <cellStyle name="Comma 3" xfId="6"/>
    <cellStyle name="Comma 4" xfId="10"/>
    <cellStyle name="Currency" xfId="2" builtinId="4"/>
    <cellStyle name="Normal" xfId="0" builtinId="0"/>
    <cellStyle name="Normal 2" xfId="3"/>
    <cellStyle name="Normal 2 2" xfId="9"/>
    <cellStyle name="Normal 3" xfId="5"/>
    <cellStyle name="Normal 4" xfId="8"/>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56"/>
  <sheetViews>
    <sheetView showZeros="0" zoomScale="70" zoomScaleNormal="70" workbookViewId="0">
      <selection activeCell="A5" sqref="A5"/>
    </sheetView>
  </sheetViews>
  <sheetFormatPr defaultRowHeight="12.5" x14ac:dyDescent="0.25"/>
  <cols>
    <col min="1" max="1" width="20.7265625" style="10" customWidth="1"/>
    <col min="2" max="19" width="10.7265625" customWidth="1"/>
    <col min="20" max="20" width="11.7265625" bestFit="1" customWidth="1"/>
    <col min="21" max="29" width="10.7265625" customWidth="1"/>
    <col min="30" max="30" width="11.26953125" bestFit="1" customWidth="1"/>
    <col min="31" max="31" width="13.453125" customWidth="1"/>
    <col min="32" max="32" width="10.7265625" customWidth="1"/>
    <col min="33" max="33" width="12.81640625" bestFit="1" customWidth="1"/>
    <col min="34" max="34" width="15.1796875" bestFit="1" customWidth="1"/>
    <col min="35" max="47" width="10.7265625" customWidth="1"/>
    <col min="49" max="49" width="13.1796875" customWidth="1"/>
    <col min="50" max="50" width="12.26953125" customWidth="1"/>
    <col min="52" max="52" width="12.1796875" customWidth="1"/>
    <col min="53" max="53" width="11.6328125" customWidth="1"/>
  </cols>
  <sheetData>
    <row r="1" spans="1:53" s="2" customFormat="1" ht="18" x14ac:dyDescent="0.4">
      <c r="A1" s="6" t="s">
        <v>0</v>
      </c>
    </row>
    <row r="2" spans="1:53" s="2" customFormat="1" ht="17.5" x14ac:dyDescent="0.35">
      <c r="A2" s="7"/>
      <c r="B2" s="4"/>
      <c r="C2" s="4"/>
      <c r="D2" s="4"/>
      <c r="E2" s="4"/>
      <c r="F2" s="4"/>
      <c r="G2" s="4"/>
      <c r="H2" s="4"/>
      <c r="I2" s="4"/>
      <c r="K2" s="26"/>
      <c r="L2" s="27"/>
      <c r="M2" s="27"/>
      <c r="N2" s="27"/>
      <c r="O2" s="27"/>
      <c r="P2" s="27"/>
      <c r="Q2" s="27"/>
      <c r="R2" s="27"/>
    </row>
    <row r="3" spans="1:53" s="2" customFormat="1" ht="18" x14ac:dyDescent="0.4">
      <c r="A3" s="8" t="s">
        <v>334</v>
      </c>
      <c r="K3" s="27"/>
      <c r="L3" s="27"/>
      <c r="M3" s="27"/>
      <c r="N3" s="27"/>
      <c r="O3" s="27"/>
      <c r="P3" s="27"/>
      <c r="Q3" s="27"/>
      <c r="R3" s="27"/>
    </row>
    <row r="4" spans="1:53" s="2" customFormat="1" ht="18" x14ac:dyDescent="0.4">
      <c r="A4" s="8"/>
    </row>
    <row r="5" spans="1:53" s="23" customFormat="1" ht="62" customHeight="1" x14ac:dyDescent="0.25">
      <c r="A5" s="21" t="s">
        <v>86</v>
      </c>
      <c r="B5" s="22" t="s">
        <v>87</v>
      </c>
      <c r="C5" s="106" t="s">
        <v>338</v>
      </c>
      <c r="D5" s="106" t="s">
        <v>339</v>
      </c>
      <c r="E5" s="106" t="s">
        <v>340</v>
      </c>
      <c r="F5" s="106" t="s">
        <v>341</v>
      </c>
      <c r="G5" s="22" t="s">
        <v>271</v>
      </c>
      <c r="H5" s="22" t="s">
        <v>88</v>
      </c>
      <c r="I5" s="22" t="s">
        <v>89</v>
      </c>
      <c r="J5" s="22" t="s">
        <v>90</v>
      </c>
      <c r="K5" s="22" t="s">
        <v>91</v>
      </c>
      <c r="L5" s="22" t="s">
        <v>108</v>
      </c>
      <c r="M5" s="22" t="s">
        <v>92</v>
      </c>
      <c r="N5" s="22" t="s">
        <v>93</v>
      </c>
      <c r="O5" s="22" t="s">
        <v>117</v>
      </c>
      <c r="P5" s="22" t="s">
        <v>342</v>
      </c>
      <c r="Q5" s="22" t="s">
        <v>343</v>
      </c>
      <c r="R5" s="22" t="s">
        <v>82</v>
      </c>
      <c r="S5" s="22" t="s">
        <v>94</v>
      </c>
      <c r="T5" s="22" t="s">
        <v>114</v>
      </c>
      <c r="U5" s="22" t="s">
        <v>80</v>
      </c>
      <c r="V5" s="22" t="s">
        <v>81</v>
      </c>
      <c r="W5" s="22" t="s">
        <v>95</v>
      </c>
      <c r="X5" s="22" t="s">
        <v>97</v>
      </c>
      <c r="Y5" s="22" t="s">
        <v>115</v>
      </c>
      <c r="Z5" s="22" t="s">
        <v>98</v>
      </c>
      <c r="AA5" s="22" t="s">
        <v>136</v>
      </c>
      <c r="AB5" s="22" t="s">
        <v>99</v>
      </c>
      <c r="AC5" s="22" t="s">
        <v>137</v>
      </c>
      <c r="AD5" s="22" t="s">
        <v>100</v>
      </c>
      <c r="AE5" s="22" t="s">
        <v>116</v>
      </c>
      <c r="AF5" s="22" t="s">
        <v>96</v>
      </c>
      <c r="AG5" s="22" t="s">
        <v>140</v>
      </c>
      <c r="AH5" s="22" t="s">
        <v>141</v>
      </c>
      <c r="AI5" s="22" t="s">
        <v>83</v>
      </c>
      <c r="AJ5" s="22" t="s">
        <v>122</v>
      </c>
      <c r="AK5" s="22" t="s">
        <v>84</v>
      </c>
      <c r="AL5" s="22" t="s">
        <v>123</v>
      </c>
      <c r="AM5" s="22" t="s">
        <v>85</v>
      </c>
      <c r="AN5" s="22" t="s">
        <v>124</v>
      </c>
      <c r="AO5" s="22" t="s">
        <v>101</v>
      </c>
      <c r="AP5" s="22" t="s">
        <v>125</v>
      </c>
      <c r="AQ5" s="22" t="s">
        <v>102</v>
      </c>
      <c r="AR5" s="22" t="s">
        <v>126</v>
      </c>
      <c r="AS5" s="22" t="s">
        <v>127</v>
      </c>
      <c r="AT5" s="22" t="s">
        <v>128</v>
      </c>
      <c r="AU5" s="22" t="s">
        <v>103</v>
      </c>
      <c r="AV5" s="22" t="s">
        <v>308</v>
      </c>
      <c r="AW5" s="140" t="s">
        <v>369</v>
      </c>
      <c r="AX5" s="140" t="s">
        <v>362</v>
      </c>
      <c r="AY5" s="140" t="s">
        <v>82</v>
      </c>
      <c r="AZ5" s="140" t="s">
        <v>372</v>
      </c>
      <c r="BA5" s="140" t="s">
        <v>373</v>
      </c>
    </row>
    <row r="6" spans="1:53" s="19" customFormat="1" ht="13" x14ac:dyDescent="0.3">
      <c r="A6" s="19" t="s">
        <v>53</v>
      </c>
      <c r="B6" s="19" t="s">
        <v>54</v>
      </c>
      <c r="C6" s="19" t="s">
        <v>273</v>
      </c>
      <c r="D6" s="19" t="s">
        <v>273</v>
      </c>
      <c r="E6" s="19" t="s">
        <v>273</v>
      </c>
      <c r="F6" s="19" t="s">
        <v>273</v>
      </c>
      <c r="G6" s="19" t="s">
        <v>272</v>
      </c>
      <c r="H6" s="19" t="s">
        <v>55</v>
      </c>
      <c r="K6" s="19" t="s">
        <v>56</v>
      </c>
      <c r="L6" s="19" t="s">
        <v>57</v>
      </c>
      <c r="M6" s="19" t="s">
        <v>58</v>
      </c>
      <c r="N6" s="19" t="s">
        <v>59</v>
      </c>
      <c r="O6" s="19" t="s">
        <v>60</v>
      </c>
      <c r="P6" s="19" t="s">
        <v>61</v>
      </c>
      <c r="Q6" s="19" t="s">
        <v>344</v>
      </c>
      <c r="R6" s="19" t="s">
        <v>62</v>
      </c>
      <c r="S6" s="19" t="s">
        <v>63</v>
      </c>
      <c r="T6" s="19" t="s">
        <v>133</v>
      </c>
      <c r="U6" s="19" t="s">
        <v>64</v>
      </c>
      <c r="V6" s="19" t="s">
        <v>65</v>
      </c>
      <c r="W6" s="19" t="s">
        <v>66</v>
      </c>
      <c r="X6" s="19" t="s">
        <v>67</v>
      </c>
      <c r="Y6" s="19" t="s">
        <v>118</v>
      </c>
      <c r="Z6" s="19" t="s">
        <v>68</v>
      </c>
      <c r="AA6" s="19" t="s">
        <v>112</v>
      </c>
      <c r="AB6" s="19" t="s">
        <v>69</v>
      </c>
      <c r="AC6" s="19" t="s">
        <v>138</v>
      </c>
      <c r="AD6" s="19" t="s">
        <v>70</v>
      </c>
      <c r="AE6" s="19" t="s">
        <v>139</v>
      </c>
      <c r="AF6" s="19" t="s">
        <v>71</v>
      </c>
      <c r="AG6" s="19" t="s">
        <v>72</v>
      </c>
      <c r="AH6" s="19" t="s">
        <v>152</v>
      </c>
      <c r="AI6" s="19" t="s">
        <v>73</v>
      </c>
      <c r="AJ6" s="19" t="s">
        <v>143</v>
      </c>
      <c r="AK6" s="19" t="s">
        <v>74</v>
      </c>
      <c r="AL6" s="19" t="s">
        <v>121</v>
      </c>
      <c r="AM6" s="19" t="s">
        <v>75</v>
      </c>
      <c r="AN6" s="19" t="s">
        <v>120</v>
      </c>
      <c r="AO6" s="19" t="s">
        <v>76</v>
      </c>
      <c r="AP6" s="19" t="s">
        <v>132</v>
      </c>
      <c r="AQ6" s="19" t="s">
        <v>77</v>
      </c>
      <c r="AR6" s="19" t="s">
        <v>131</v>
      </c>
      <c r="AS6" s="19" t="s">
        <v>78</v>
      </c>
      <c r="AT6" s="19" t="s">
        <v>130</v>
      </c>
      <c r="AU6" s="19" t="s">
        <v>109</v>
      </c>
      <c r="AV6" s="19" t="s">
        <v>129</v>
      </c>
      <c r="AW6" s="19" t="s">
        <v>364</v>
      </c>
      <c r="AX6" s="19" t="s">
        <v>363</v>
      </c>
      <c r="AY6" s="19" t="s">
        <v>370</v>
      </c>
    </row>
    <row r="7" spans="1:53" ht="13" x14ac:dyDescent="0.3">
      <c r="A7" s="9"/>
      <c r="G7" t="str">
        <f>CONCATENATE(C7,"-",D7,"-",E7,"-",F7)</f>
        <v>---</v>
      </c>
      <c r="J7" s="24"/>
      <c r="K7" s="24"/>
      <c r="L7" s="25">
        <f>VALUE(ROUNDUP(MONTH(K7)/12*4,0)*3&amp;"/"&amp;YEAR(K7))</f>
        <v>61</v>
      </c>
      <c r="O7" s="30"/>
      <c r="P7" s="29"/>
      <c r="Q7" s="29"/>
      <c r="S7" s="28"/>
      <c r="T7" s="28" t="e">
        <f>S7/P7</f>
        <v>#DIV/0!</v>
      </c>
      <c r="U7" s="28"/>
      <c r="V7" s="28"/>
      <c r="W7" s="28"/>
      <c r="X7" s="28">
        <f>S7-U7-V7+W7</f>
        <v>0</v>
      </c>
      <c r="Y7" s="28" t="e">
        <f>X7/P7</f>
        <v>#DIV/0!</v>
      </c>
      <c r="Z7" s="28"/>
      <c r="AA7" s="28" t="e">
        <f>Z7/P7</f>
        <v>#DIV/0!</v>
      </c>
      <c r="AB7" s="28"/>
      <c r="AC7" s="28" t="e">
        <f>AB7/P7</f>
        <v>#DIV/0!</v>
      </c>
      <c r="AD7" s="28">
        <f>X7-Z7-AB7</f>
        <v>0</v>
      </c>
      <c r="AE7" s="28" t="e">
        <f>AD7/P7</f>
        <v>#DIV/0!</v>
      </c>
      <c r="AF7" s="28"/>
      <c r="AG7" s="28"/>
      <c r="AH7" s="28" t="e">
        <f>AG7/P7</f>
        <v>#DIV/0!</v>
      </c>
      <c r="AI7" s="28"/>
      <c r="AJ7" s="28" t="e">
        <f>AI7/P7</f>
        <v>#DIV/0!</v>
      </c>
      <c r="AK7" s="28"/>
      <c r="AL7" s="28" t="e">
        <f>AK7/P7</f>
        <v>#DIV/0!</v>
      </c>
      <c r="AM7" s="28"/>
      <c r="AN7" s="28" t="e">
        <f>AM7/P7</f>
        <v>#DIV/0!</v>
      </c>
      <c r="AO7" s="28"/>
      <c r="AP7" s="28" t="e">
        <f>AO7/P7</f>
        <v>#DIV/0!</v>
      </c>
      <c r="AQ7" s="28"/>
      <c r="AR7" s="28" t="e">
        <f>AQ7/P7</f>
        <v>#DIV/0!</v>
      </c>
      <c r="AS7" s="28"/>
      <c r="AT7" s="28" t="e">
        <f>AS7/P7</f>
        <v>#DIV/0!</v>
      </c>
      <c r="AU7" s="28"/>
      <c r="AV7" s="28" t="e">
        <f>AU7/P7</f>
        <v>#DIV/0!</v>
      </c>
      <c r="AX7" s="28" t="e">
        <f>AW7/R7</f>
        <v>#DIV/0!</v>
      </c>
    </row>
    <row r="8" spans="1:53" ht="13" x14ac:dyDescent="0.3">
      <c r="A8" s="9"/>
    </row>
    <row r="9" spans="1:53" x14ac:dyDescent="0.25">
      <c r="A9" s="11" t="s">
        <v>1</v>
      </c>
      <c r="B9" s="13" t="s">
        <v>34</v>
      </c>
      <c r="C9" s="13"/>
      <c r="D9" s="13"/>
      <c r="E9" s="13"/>
      <c r="F9" s="13"/>
      <c r="G9" s="12"/>
    </row>
    <row r="10" spans="1:53" s="18" customFormat="1" x14ac:dyDescent="0.25">
      <c r="A10" s="16" t="s">
        <v>2</v>
      </c>
      <c r="B10" s="17" t="s">
        <v>176</v>
      </c>
      <c r="C10" s="17"/>
      <c r="D10" s="17"/>
      <c r="E10" s="17"/>
      <c r="F10" s="17"/>
      <c r="G10" s="20"/>
    </row>
    <row r="11" spans="1:53" s="18" customFormat="1" x14ac:dyDescent="0.25">
      <c r="A11" s="11" t="s">
        <v>273</v>
      </c>
      <c r="B11" s="13" t="s">
        <v>291</v>
      </c>
      <c r="C11" s="17"/>
      <c r="D11" s="17"/>
      <c r="E11" s="17"/>
      <c r="F11" s="17"/>
      <c r="G11" s="20"/>
    </row>
    <row r="12" spans="1:53" s="18" customFormat="1" x14ac:dyDescent="0.25">
      <c r="A12" s="11" t="s">
        <v>272</v>
      </c>
      <c r="B12" s="13" t="s">
        <v>274</v>
      </c>
      <c r="C12" s="17"/>
      <c r="D12" s="17"/>
      <c r="E12" s="17"/>
      <c r="F12" s="17"/>
      <c r="G12" s="20"/>
    </row>
    <row r="13" spans="1:53" s="18" customFormat="1" x14ac:dyDescent="0.25">
      <c r="A13" s="16" t="s">
        <v>4</v>
      </c>
      <c r="B13" s="17" t="s">
        <v>28</v>
      </c>
      <c r="C13" s="17"/>
      <c r="D13" s="17"/>
      <c r="E13" s="17"/>
      <c r="F13" s="17"/>
      <c r="G13" s="20"/>
    </row>
    <row r="14" spans="1:53" s="18" customFormat="1" x14ac:dyDescent="0.25">
      <c r="A14" s="16" t="s">
        <v>5</v>
      </c>
      <c r="B14" s="17" t="s">
        <v>29</v>
      </c>
      <c r="C14" s="17"/>
      <c r="D14" s="17"/>
      <c r="E14" s="17"/>
      <c r="F14" s="17"/>
      <c r="G14" s="20"/>
    </row>
    <row r="15" spans="1:53" s="18" customFormat="1" x14ac:dyDescent="0.25">
      <c r="A15" s="16" t="s">
        <v>6</v>
      </c>
      <c r="B15" s="17" t="s">
        <v>147</v>
      </c>
      <c r="C15" s="17"/>
      <c r="D15" s="17"/>
      <c r="E15" s="17"/>
      <c r="F15" s="17"/>
      <c r="G15" s="20"/>
    </row>
    <row r="16" spans="1:53" s="18" customFormat="1" x14ac:dyDescent="0.25">
      <c r="A16" s="16" t="s">
        <v>7</v>
      </c>
      <c r="B16" s="17" t="s">
        <v>188</v>
      </c>
      <c r="C16" s="17"/>
      <c r="D16" s="17"/>
      <c r="E16" s="17"/>
      <c r="F16" s="17"/>
      <c r="G16" s="20"/>
    </row>
    <row r="17" spans="1:6" s="18" customFormat="1" x14ac:dyDescent="0.25">
      <c r="A17" s="16" t="s">
        <v>8</v>
      </c>
      <c r="B17" s="17" t="s">
        <v>35</v>
      </c>
      <c r="C17" s="17"/>
      <c r="D17" s="17"/>
      <c r="E17" s="17"/>
      <c r="F17" s="17"/>
    </row>
    <row r="18" spans="1:6" s="18" customFormat="1" x14ac:dyDescent="0.25">
      <c r="A18" s="16" t="s">
        <v>9</v>
      </c>
      <c r="B18" s="17" t="s">
        <v>153</v>
      </c>
      <c r="C18" s="17"/>
      <c r="D18" s="17"/>
      <c r="E18" s="17"/>
      <c r="F18" s="17"/>
    </row>
    <row r="19" spans="1:6" s="18" customFormat="1" x14ac:dyDescent="0.25">
      <c r="A19" s="16" t="s">
        <v>10</v>
      </c>
      <c r="B19" s="17" t="s">
        <v>336</v>
      </c>
      <c r="C19" s="17"/>
      <c r="D19" s="17"/>
      <c r="E19" s="17"/>
      <c r="F19" s="17"/>
    </row>
    <row r="20" spans="1:6" s="18" customFormat="1" x14ac:dyDescent="0.25">
      <c r="A20" s="16" t="s">
        <v>344</v>
      </c>
      <c r="B20" s="17" t="s">
        <v>345</v>
      </c>
      <c r="C20" s="17"/>
      <c r="D20" s="17"/>
      <c r="E20" s="17"/>
      <c r="F20" s="17"/>
    </row>
    <row r="21" spans="1:6" s="18" customFormat="1" x14ac:dyDescent="0.25">
      <c r="A21" s="16" t="s">
        <v>11</v>
      </c>
      <c r="B21" s="17" t="s">
        <v>36</v>
      </c>
      <c r="C21" s="17"/>
      <c r="D21" s="17"/>
      <c r="E21" s="17"/>
      <c r="F21" s="17"/>
    </row>
    <row r="22" spans="1:6" s="18" customFormat="1" ht="13" x14ac:dyDescent="0.3">
      <c r="A22" s="16" t="s">
        <v>12</v>
      </c>
      <c r="B22" s="141" t="s">
        <v>374</v>
      </c>
      <c r="C22" s="17"/>
      <c r="D22" s="17"/>
      <c r="E22" s="17"/>
      <c r="F22" s="17"/>
    </row>
    <row r="23" spans="1:6" s="18" customFormat="1" x14ac:dyDescent="0.25">
      <c r="A23" s="16" t="s">
        <v>134</v>
      </c>
      <c r="B23" s="17" t="s">
        <v>149</v>
      </c>
      <c r="C23" s="17"/>
      <c r="D23" s="17"/>
      <c r="E23" s="17"/>
      <c r="F23" s="17"/>
    </row>
    <row r="24" spans="1:6" s="18" customFormat="1" x14ac:dyDescent="0.25">
      <c r="A24" s="16" t="s">
        <v>13</v>
      </c>
      <c r="B24" s="17" t="s">
        <v>31</v>
      </c>
      <c r="C24" s="17"/>
      <c r="D24" s="17"/>
      <c r="E24" s="17"/>
      <c r="F24" s="17"/>
    </row>
    <row r="25" spans="1:6" s="18" customFormat="1" x14ac:dyDescent="0.25">
      <c r="A25" s="16" t="s">
        <v>14</v>
      </c>
      <c r="B25" s="17" t="s">
        <v>280</v>
      </c>
      <c r="C25" s="17"/>
      <c r="D25" s="17"/>
      <c r="E25" s="17"/>
      <c r="F25" s="17"/>
    </row>
    <row r="26" spans="1:6" s="18" customFormat="1" x14ac:dyDescent="0.25">
      <c r="A26" s="16" t="s">
        <v>15</v>
      </c>
      <c r="B26" s="17" t="s">
        <v>32</v>
      </c>
      <c r="C26" s="17"/>
      <c r="D26" s="17"/>
      <c r="E26" s="17"/>
      <c r="F26" s="17"/>
    </row>
    <row r="27" spans="1:6" s="18" customFormat="1" ht="13" x14ac:dyDescent="0.3">
      <c r="A27" s="16" t="s">
        <v>16</v>
      </c>
      <c r="B27" s="141" t="s">
        <v>375</v>
      </c>
      <c r="C27" s="17"/>
      <c r="D27" s="17"/>
      <c r="E27" s="17"/>
      <c r="F27" s="17"/>
    </row>
    <row r="28" spans="1:6" s="18" customFormat="1" x14ac:dyDescent="0.25">
      <c r="A28" s="16" t="s">
        <v>119</v>
      </c>
      <c r="B28" s="17" t="s">
        <v>148</v>
      </c>
      <c r="C28" s="17"/>
      <c r="D28" s="17"/>
      <c r="E28" s="17"/>
      <c r="F28" s="17"/>
    </row>
    <row r="29" spans="1:6" s="18" customFormat="1" ht="13" x14ac:dyDescent="0.3">
      <c r="A29" s="16" t="s">
        <v>17</v>
      </c>
      <c r="B29" s="17" t="s">
        <v>51</v>
      </c>
      <c r="C29" s="17"/>
      <c r="D29" s="17"/>
      <c r="E29" s="17"/>
      <c r="F29" s="17"/>
    </row>
    <row r="30" spans="1:6" s="18" customFormat="1" x14ac:dyDescent="0.25">
      <c r="A30" s="16" t="s">
        <v>154</v>
      </c>
      <c r="B30" s="17" t="s">
        <v>150</v>
      </c>
      <c r="C30" s="17"/>
      <c r="D30" s="17"/>
      <c r="E30" s="17"/>
      <c r="F30" s="17"/>
    </row>
    <row r="31" spans="1:6" s="18" customFormat="1" x14ac:dyDescent="0.25">
      <c r="A31" s="16" t="s">
        <v>18</v>
      </c>
      <c r="B31" s="17" t="s">
        <v>298</v>
      </c>
      <c r="C31" s="17"/>
      <c r="D31" s="17"/>
      <c r="E31" s="17"/>
      <c r="F31" s="17"/>
    </row>
    <row r="32" spans="1:6" s="18" customFormat="1" x14ac:dyDescent="0.25">
      <c r="A32" s="16" t="s">
        <v>155</v>
      </c>
      <c r="B32" s="17" t="s">
        <v>164</v>
      </c>
      <c r="C32" s="17"/>
      <c r="D32" s="17"/>
      <c r="E32" s="17"/>
      <c r="F32" s="17"/>
    </row>
    <row r="33" spans="1:6" s="18" customFormat="1" x14ac:dyDescent="0.25">
      <c r="A33" s="16" t="s">
        <v>19</v>
      </c>
      <c r="B33" s="17" t="s">
        <v>135</v>
      </c>
      <c r="C33" s="17"/>
      <c r="D33" s="17"/>
      <c r="E33" s="17"/>
      <c r="F33" s="17"/>
    </row>
    <row r="34" spans="1:6" s="18" customFormat="1" x14ac:dyDescent="0.25">
      <c r="A34" s="16" t="s">
        <v>156</v>
      </c>
      <c r="B34" s="17" t="s">
        <v>165</v>
      </c>
      <c r="C34" s="17"/>
      <c r="D34" s="17"/>
      <c r="E34" s="17"/>
      <c r="F34" s="17"/>
    </row>
    <row r="35" spans="1:6" s="18" customFormat="1" x14ac:dyDescent="0.25">
      <c r="A35" s="16" t="s">
        <v>20</v>
      </c>
      <c r="B35" s="17" t="s">
        <v>189</v>
      </c>
      <c r="C35" s="17"/>
      <c r="D35" s="17"/>
      <c r="E35" s="17"/>
      <c r="F35" s="17"/>
    </row>
    <row r="36" spans="1:6" s="18" customFormat="1" x14ac:dyDescent="0.25">
      <c r="A36" s="16" t="s">
        <v>21</v>
      </c>
      <c r="B36" s="17" t="s">
        <v>145</v>
      </c>
      <c r="C36" s="17"/>
      <c r="D36" s="17"/>
      <c r="E36" s="17"/>
      <c r="F36" s="17"/>
    </row>
    <row r="37" spans="1:6" x14ac:dyDescent="0.25">
      <c r="A37" s="16" t="s">
        <v>157</v>
      </c>
      <c r="B37" s="17" t="s">
        <v>166</v>
      </c>
      <c r="C37" s="17"/>
      <c r="D37" s="17"/>
      <c r="E37" s="17"/>
      <c r="F37" s="17"/>
    </row>
    <row r="38" spans="1:6" s="18" customFormat="1" x14ac:dyDescent="0.25">
      <c r="A38" s="16" t="s">
        <v>22</v>
      </c>
      <c r="B38" s="13" t="s">
        <v>33</v>
      </c>
      <c r="C38" s="13"/>
      <c r="D38" s="13"/>
      <c r="E38" s="13"/>
      <c r="F38" s="13"/>
    </row>
    <row r="39" spans="1:6" x14ac:dyDescent="0.25">
      <c r="A39" s="16" t="s">
        <v>151</v>
      </c>
      <c r="B39" s="17" t="s">
        <v>167</v>
      </c>
      <c r="C39" s="17"/>
      <c r="D39" s="17"/>
      <c r="E39" s="17"/>
      <c r="F39" s="17"/>
    </row>
    <row r="40" spans="1:6" x14ac:dyDescent="0.25">
      <c r="A40" s="16" t="s">
        <v>23</v>
      </c>
      <c r="B40" s="13" t="s">
        <v>38</v>
      </c>
      <c r="C40" s="13"/>
      <c r="D40" s="13"/>
      <c r="E40" s="13"/>
      <c r="F40" s="13"/>
    </row>
    <row r="41" spans="1:6" x14ac:dyDescent="0.25">
      <c r="A41" s="16" t="s">
        <v>158</v>
      </c>
      <c r="B41" s="17" t="s">
        <v>168</v>
      </c>
      <c r="C41" s="17"/>
      <c r="D41" s="17"/>
      <c r="E41" s="17"/>
      <c r="F41" s="17"/>
    </row>
    <row r="42" spans="1:6" x14ac:dyDescent="0.25">
      <c r="A42" s="16" t="s">
        <v>24</v>
      </c>
      <c r="B42" s="13" t="s">
        <v>173</v>
      </c>
      <c r="C42" s="13"/>
      <c r="D42" s="13"/>
      <c r="E42" s="13"/>
      <c r="F42" s="13"/>
    </row>
    <row r="43" spans="1:6" x14ac:dyDescent="0.25">
      <c r="A43" s="16"/>
      <c r="B43" s="13" t="s">
        <v>39</v>
      </c>
      <c r="C43" s="13"/>
      <c r="D43" s="13"/>
      <c r="E43" s="13"/>
      <c r="F43" s="13"/>
    </row>
    <row r="44" spans="1:6" x14ac:dyDescent="0.25">
      <c r="A44" s="16" t="s">
        <v>159</v>
      </c>
      <c r="B44" s="17" t="s">
        <v>169</v>
      </c>
      <c r="C44" s="17"/>
      <c r="D44" s="17"/>
      <c r="E44" s="17"/>
      <c r="F44" s="17"/>
    </row>
    <row r="45" spans="1:6" x14ac:dyDescent="0.25">
      <c r="A45" s="16" t="s">
        <v>25</v>
      </c>
      <c r="B45" s="13" t="s">
        <v>40</v>
      </c>
      <c r="C45" s="13"/>
      <c r="D45" s="13"/>
      <c r="E45" s="13"/>
      <c r="F45" s="13"/>
    </row>
    <row r="46" spans="1:6" x14ac:dyDescent="0.25">
      <c r="A46" s="16" t="s">
        <v>160</v>
      </c>
      <c r="B46" s="17" t="s">
        <v>170</v>
      </c>
      <c r="C46" s="17"/>
      <c r="D46" s="17"/>
      <c r="E46" s="17"/>
      <c r="F46" s="17"/>
    </row>
    <row r="47" spans="1:6" x14ac:dyDescent="0.25">
      <c r="A47" s="16" t="s">
        <v>26</v>
      </c>
      <c r="B47" s="13" t="s">
        <v>41</v>
      </c>
      <c r="C47" s="13"/>
      <c r="D47" s="13"/>
      <c r="E47" s="13"/>
      <c r="F47" s="13"/>
    </row>
    <row r="48" spans="1:6" x14ac:dyDescent="0.25">
      <c r="A48" s="16" t="s">
        <v>161</v>
      </c>
      <c r="B48" s="17" t="s">
        <v>171</v>
      </c>
      <c r="C48" s="17"/>
      <c r="D48" s="17"/>
      <c r="E48" s="17"/>
      <c r="F48" s="17"/>
    </row>
    <row r="49" spans="1:6" x14ac:dyDescent="0.25">
      <c r="A49" s="16" t="s">
        <v>27</v>
      </c>
      <c r="B49" s="13" t="s">
        <v>42</v>
      </c>
      <c r="C49" s="13"/>
      <c r="D49" s="13"/>
      <c r="E49" s="13"/>
      <c r="F49" s="13"/>
    </row>
    <row r="50" spans="1:6" x14ac:dyDescent="0.25">
      <c r="A50" s="16"/>
      <c r="B50" s="13" t="s">
        <v>43</v>
      </c>
      <c r="C50" s="13"/>
      <c r="D50" s="13"/>
      <c r="E50" s="13"/>
      <c r="F50" s="13"/>
    </row>
    <row r="51" spans="1:6" x14ac:dyDescent="0.25">
      <c r="A51" s="16" t="s">
        <v>162</v>
      </c>
      <c r="B51" s="17" t="s">
        <v>172</v>
      </c>
      <c r="C51" s="17"/>
      <c r="D51" s="17"/>
      <c r="E51" s="17"/>
      <c r="F51" s="17"/>
    </row>
    <row r="52" spans="1:6" x14ac:dyDescent="0.25">
      <c r="A52" s="16" t="s">
        <v>110</v>
      </c>
      <c r="B52" s="13" t="s">
        <v>306</v>
      </c>
      <c r="C52" s="13"/>
      <c r="D52" s="13"/>
      <c r="E52" s="13"/>
      <c r="F52" s="13"/>
    </row>
    <row r="53" spans="1:6" x14ac:dyDescent="0.25">
      <c r="A53" s="16" t="s">
        <v>163</v>
      </c>
      <c r="B53" s="17" t="s">
        <v>307</v>
      </c>
      <c r="C53" s="17"/>
      <c r="D53" s="17"/>
      <c r="E53" s="17"/>
      <c r="F53" s="17"/>
    </row>
    <row r="54" spans="1:6" x14ac:dyDescent="0.25">
      <c r="A54" s="16" t="s">
        <v>365</v>
      </c>
      <c r="B54" s="17" t="s">
        <v>367</v>
      </c>
    </row>
    <row r="55" spans="1:6" x14ac:dyDescent="0.25">
      <c r="A55" s="16" t="s">
        <v>366</v>
      </c>
      <c r="B55" s="17" t="s">
        <v>368</v>
      </c>
    </row>
    <row r="56" spans="1:6" x14ac:dyDescent="0.25">
      <c r="A56" s="16" t="s">
        <v>371</v>
      </c>
      <c r="B56" s="17" t="s">
        <v>376</v>
      </c>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C9" sqref="C9"/>
    </sheetView>
  </sheetViews>
  <sheetFormatPr defaultRowHeight="12.5" x14ac:dyDescent="0.25"/>
  <cols>
    <col min="1" max="10" width="12.54296875" customWidth="1"/>
  </cols>
  <sheetData>
    <row r="1" spans="1:10" s="2" customFormat="1" ht="18" x14ac:dyDescent="0.4">
      <c r="A1" s="6" t="s">
        <v>0</v>
      </c>
    </row>
    <row r="2" spans="1:10" s="2" customFormat="1" ht="17.5" x14ac:dyDescent="0.35">
      <c r="A2" s="7"/>
      <c r="B2" s="4"/>
      <c r="C2" s="4"/>
      <c r="D2" s="4"/>
    </row>
    <row r="3" spans="1:10" s="2" customFormat="1" ht="18" x14ac:dyDescent="0.4">
      <c r="A3" s="8" t="s">
        <v>333</v>
      </c>
    </row>
    <row r="4" spans="1:10" s="2" customFormat="1" ht="18" x14ac:dyDescent="0.4">
      <c r="A4" s="8"/>
    </row>
    <row r="5" spans="1:10" ht="39" x14ac:dyDescent="0.25">
      <c r="A5" s="22" t="s">
        <v>282</v>
      </c>
      <c r="B5" s="5" t="s">
        <v>108</v>
      </c>
      <c r="C5" s="3" t="s">
        <v>277</v>
      </c>
      <c r="D5" s="5" t="s">
        <v>227</v>
      </c>
      <c r="E5" s="3" t="s">
        <v>278</v>
      </c>
      <c r="F5" s="3" t="s">
        <v>279</v>
      </c>
      <c r="G5" s="3" t="s">
        <v>103</v>
      </c>
      <c r="H5" s="3" t="s">
        <v>50</v>
      </c>
      <c r="I5" s="3" t="s">
        <v>228</v>
      </c>
      <c r="J5" s="3" t="s">
        <v>105</v>
      </c>
    </row>
    <row r="6" spans="1:10" ht="13" x14ac:dyDescent="0.3">
      <c r="A6" s="19" t="s">
        <v>53</v>
      </c>
      <c r="B6" s="19" t="s">
        <v>54</v>
      </c>
      <c r="C6" s="19" t="s">
        <v>52</v>
      </c>
      <c r="D6" s="19" t="s">
        <v>55</v>
      </c>
      <c r="E6" s="19" t="s">
        <v>56</v>
      </c>
      <c r="F6" s="19" t="s">
        <v>57</v>
      </c>
      <c r="G6" s="19" t="s">
        <v>58</v>
      </c>
      <c r="H6" s="19" t="s">
        <v>59</v>
      </c>
      <c r="I6" s="19" t="s">
        <v>60</v>
      </c>
      <c r="J6" s="19" t="s">
        <v>61</v>
      </c>
    </row>
    <row r="7" spans="1:10" x14ac:dyDescent="0.25">
      <c r="E7" s="56"/>
      <c r="F7" s="29"/>
      <c r="G7" s="29"/>
      <c r="H7" s="29">
        <f>SUM(C7:G7)</f>
        <v>0</v>
      </c>
      <c r="I7" s="58"/>
      <c r="J7" s="29" t="e">
        <f>H7/I7</f>
        <v>#DIV/0!</v>
      </c>
    </row>
    <row r="8" spans="1:10" x14ac:dyDescent="0.25">
      <c r="A8" s="55"/>
      <c r="B8" s="57"/>
      <c r="C8" s="29"/>
      <c r="D8" s="29"/>
      <c r="E8" s="29"/>
      <c r="F8" s="29"/>
      <c r="G8" s="29"/>
      <c r="H8" s="29"/>
      <c r="I8" s="58"/>
      <c r="J8" s="29"/>
    </row>
    <row r="9" spans="1:10" x14ac:dyDescent="0.25">
      <c r="A9" s="11" t="s">
        <v>304</v>
      </c>
      <c r="B9" s="13" t="s">
        <v>377</v>
      </c>
    </row>
    <row r="10" spans="1:10" x14ac:dyDescent="0.25">
      <c r="A10" s="11" t="s">
        <v>54</v>
      </c>
      <c r="B10" s="13" t="s">
        <v>226</v>
      </c>
    </row>
    <row r="11" spans="1:10" ht="13" x14ac:dyDescent="0.3">
      <c r="A11" s="11" t="s">
        <v>52</v>
      </c>
      <c r="B11" s="13" t="s">
        <v>286</v>
      </c>
      <c r="C11" s="15"/>
      <c r="D11" s="15"/>
      <c r="E11" s="15"/>
    </row>
    <row r="12" spans="1:10" x14ac:dyDescent="0.25">
      <c r="A12" s="11" t="s">
        <v>55</v>
      </c>
      <c r="B12" s="13" t="s">
        <v>290</v>
      </c>
    </row>
    <row r="13" spans="1:10" x14ac:dyDescent="0.25">
      <c r="A13" s="11" t="s">
        <v>56</v>
      </c>
      <c r="B13" s="13" t="s">
        <v>287</v>
      </c>
    </row>
    <row r="14" spans="1:10" x14ac:dyDescent="0.25">
      <c r="A14" s="11" t="s">
        <v>57</v>
      </c>
      <c r="B14" s="13" t="s">
        <v>288</v>
      </c>
    </row>
    <row r="15" spans="1:10" x14ac:dyDescent="0.25">
      <c r="A15" s="11" t="s">
        <v>58</v>
      </c>
      <c r="B15" s="13" t="s">
        <v>289</v>
      </c>
    </row>
    <row r="16" spans="1:10" x14ac:dyDescent="0.25">
      <c r="A16" s="11" t="s">
        <v>59</v>
      </c>
      <c r="B16" s="13" t="s">
        <v>231</v>
      </c>
    </row>
    <row r="17" spans="1:2" x14ac:dyDescent="0.25">
      <c r="A17" s="11" t="s">
        <v>60</v>
      </c>
      <c r="B17" s="13" t="s">
        <v>229</v>
      </c>
    </row>
    <row r="18" spans="1:2" x14ac:dyDescent="0.25">
      <c r="A18" s="11" t="s">
        <v>61</v>
      </c>
      <c r="B18" s="13" t="s">
        <v>230</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tabSelected="1" zoomScale="70" zoomScaleNormal="70" workbookViewId="0">
      <pane ySplit="8" topLeftCell="A9" activePane="bottomLeft" state="frozen"/>
      <selection pane="bottomLeft" activeCell="H7" sqref="H7"/>
    </sheetView>
  </sheetViews>
  <sheetFormatPr defaultRowHeight="12.5" x14ac:dyDescent="0.25"/>
  <cols>
    <col min="1" max="16" width="15.54296875" style="12" customWidth="1"/>
    <col min="17" max="16384" width="8.7265625" style="12"/>
  </cols>
  <sheetData>
    <row r="1" spans="1:16" ht="18" x14ac:dyDescent="0.4">
      <c r="A1" s="96" t="s">
        <v>0</v>
      </c>
      <c r="B1" s="96"/>
      <c r="C1" s="96"/>
      <c r="D1" s="97"/>
      <c r="E1" s="97"/>
      <c r="F1" s="97"/>
      <c r="G1" s="134"/>
      <c r="H1" s="134"/>
      <c r="I1" s="134"/>
      <c r="J1" s="134"/>
      <c r="K1" s="134"/>
      <c r="L1" s="134"/>
      <c r="M1" s="134"/>
      <c r="N1" s="134"/>
      <c r="O1" s="134"/>
    </row>
    <row r="2" spans="1:16" ht="17.5" x14ac:dyDescent="0.35">
      <c r="A2" s="98"/>
      <c r="B2" s="98"/>
      <c r="C2" s="98"/>
      <c r="D2" s="99"/>
      <c r="E2" s="99"/>
      <c r="F2" s="99"/>
      <c r="I2" s="134"/>
      <c r="J2" s="134"/>
      <c r="K2" s="134"/>
      <c r="L2" s="134"/>
      <c r="M2" s="134"/>
      <c r="N2" s="134"/>
      <c r="O2" s="134"/>
    </row>
    <row r="3" spans="1:16" ht="18" x14ac:dyDescent="0.4">
      <c r="A3" s="100" t="s">
        <v>237</v>
      </c>
      <c r="B3" s="100"/>
      <c r="C3" s="100"/>
      <c r="D3" s="97"/>
      <c r="E3" s="97"/>
      <c r="F3" s="97"/>
      <c r="G3" s="134"/>
      <c r="H3" s="134"/>
      <c r="I3" s="134"/>
      <c r="J3" s="134"/>
      <c r="K3" s="134"/>
      <c r="L3" s="134"/>
      <c r="M3" s="134"/>
      <c r="N3" s="134"/>
      <c r="O3" s="134"/>
    </row>
    <row r="4" spans="1:16" ht="18" x14ac:dyDescent="0.4">
      <c r="A4" s="100"/>
      <c r="B4" s="100"/>
      <c r="C4" s="100"/>
      <c r="D4" s="97"/>
      <c r="E4" s="97"/>
      <c r="F4" s="97"/>
      <c r="G4" s="134"/>
      <c r="H4" s="134"/>
      <c r="I4" s="134"/>
      <c r="J4" s="134"/>
      <c r="K4" s="134"/>
      <c r="L4" s="134"/>
      <c r="M4" s="134"/>
      <c r="N4" s="134"/>
      <c r="O4" s="134"/>
    </row>
    <row r="5" spans="1:16" x14ac:dyDescent="0.25">
      <c r="A5" s="101"/>
      <c r="B5" s="101"/>
      <c r="C5" s="101"/>
      <c r="D5" s="102"/>
      <c r="E5" s="102"/>
      <c r="F5" s="102"/>
      <c r="G5" s="102"/>
      <c r="H5" s="102"/>
      <c r="I5" s="102"/>
      <c r="J5" s="102"/>
      <c r="K5" s="102"/>
      <c r="L5" s="102"/>
      <c r="M5" s="102"/>
      <c r="N5" s="102"/>
      <c r="O5" s="102"/>
    </row>
    <row r="6" spans="1:16" ht="18" x14ac:dyDescent="0.4">
      <c r="A6" s="101"/>
      <c r="B6" s="101"/>
      <c r="C6" s="100"/>
      <c r="D6" s="97"/>
      <c r="E6" s="97"/>
      <c r="F6" s="97"/>
      <c r="G6" s="134"/>
      <c r="H6" s="134"/>
      <c r="I6" s="134"/>
      <c r="J6" s="134"/>
      <c r="K6" s="134"/>
      <c r="L6" s="134"/>
      <c r="M6" s="134"/>
      <c r="N6" s="134"/>
      <c r="O6" s="134"/>
    </row>
    <row r="7" spans="1:16" ht="52" x14ac:dyDescent="0.25">
      <c r="A7" s="109" t="s">
        <v>250</v>
      </c>
      <c r="B7" s="109" t="s">
        <v>251</v>
      </c>
      <c r="C7" s="132" t="s">
        <v>238</v>
      </c>
      <c r="D7" s="109" t="s">
        <v>239</v>
      </c>
      <c r="E7" s="109" t="s">
        <v>378</v>
      </c>
      <c r="F7" s="132" t="s">
        <v>247</v>
      </c>
      <c r="G7" s="132" t="s">
        <v>248</v>
      </c>
      <c r="H7" s="132" t="s">
        <v>380</v>
      </c>
      <c r="I7" s="132" t="s">
        <v>89</v>
      </c>
      <c r="J7" s="132" t="s">
        <v>249</v>
      </c>
      <c r="K7" s="132" t="s">
        <v>379</v>
      </c>
      <c r="L7" s="132" t="s">
        <v>359</v>
      </c>
      <c r="M7" s="132" t="s">
        <v>360</v>
      </c>
      <c r="N7" s="132" t="s">
        <v>82</v>
      </c>
      <c r="O7" s="132" t="s">
        <v>104</v>
      </c>
      <c r="P7" s="133" t="s">
        <v>252</v>
      </c>
    </row>
    <row r="8" spans="1:16" ht="13" x14ac:dyDescent="0.3">
      <c r="A8" s="105" t="s">
        <v>53</v>
      </c>
      <c r="B8" s="105" t="s">
        <v>54</v>
      </c>
      <c r="C8" s="105" t="s">
        <v>52</v>
      </c>
      <c r="D8" s="105" t="s">
        <v>55</v>
      </c>
      <c r="E8" s="105" t="s">
        <v>56</v>
      </c>
      <c r="F8" s="105" t="s">
        <v>57</v>
      </c>
      <c r="G8" s="105" t="s">
        <v>58</v>
      </c>
      <c r="H8" s="105" t="s">
        <v>59</v>
      </c>
      <c r="I8" s="105" t="s">
        <v>60</v>
      </c>
      <c r="J8" s="105" t="s">
        <v>61</v>
      </c>
      <c r="K8" s="105" t="s">
        <v>62</v>
      </c>
      <c r="L8" s="105" t="s">
        <v>63</v>
      </c>
      <c r="M8" s="105" t="s">
        <v>64</v>
      </c>
      <c r="N8" s="105" t="s">
        <v>65</v>
      </c>
      <c r="O8" s="105" t="s">
        <v>66</v>
      </c>
      <c r="P8" s="105" t="s">
        <v>67</v>
      </c>
    </row>
    <row r="9" spans="1:16" ht="15.5" x14ac:dyDescent="0.35">
      <c r="A9" s="135"/>
      <c r="B9" s="135"/>
      <c r="C9" s="135"/>
      <c r="D9" s="135"/>
      <c r="E9" s="135"/>
      <c r="F9" s="135"/>
      <c r="G9" s="108"/>
      <c r="H9" s="135"/>
      <c r="I9" s="135"/>
      <c r="J9" s="135"/>
      <c r="K9" s="135"/>
      <c r="L9" s="135"/>
      <c r="M9" s="135" t="e">
        <f>L9/K9</f>
        <v>#DIV/0!</v>
      </c>
      <c r="N9" s="135"/>
      <c r="O9" s="135"/>
      <c r="P9" s="136"/>
    </row>
    <row r="10" spans="1:16" ht="15.5" x14ac:dyDescent="0.35">
      <c r="A10" s="103"/>
      <c r="B10" s="103"/>
      <c r="C10" s="134"/>
      <c r="D10" s="134"/>
      <c r="E10" s="134"/>
      <c r="F10" s="134"/>
      <c r="G10" s="134"/>
      <c r="H10" s="134"/>
      <c r="I10" s="134"/>
      <c r="J10" s="134"/>
      <c r="K10" s="134"/>
      <c r="L10" s="134"/>
      <c r="M10" s="134"/>
      <c r="N10" s="134"/>
      <c r="O10" s="134"/>
    </row>
    <row r="11" spans="1:16" ht="15.5" x14ac:dyDescent="0.35">
      <c r="A11" s="104"/>
      <c r="B11" s="104"/>
      <c r="C11" s="104"/>
      <c r="E11" s="134"/>
      <c r="F11" s="134"/>
      <c r="G11" s="134"/>
      <c r="H11" s="134"/>
      <c r="I11" s="134"/>
      <c r="J11" s="134"/>
      <c r="K11" s="134"/>
      <c r="L11" s="134"/>
      <c r="M11" s="134"/>
      <c r="N11" s="134"/>
      <c r="O11" s="134"/>
    </row>
    <row r="12" spans="1:16" ht="15.5" x14ac:dyDescent="0.35">
      <c r="A12" s="11" t="s">
        <v>240</v>
      </c>
      <c r="B12" s="14"/>
      <c r="C12" s="134"/>
      <c r="D12" s="134"/>
      <c r="E12" s="134"/>
      <c r="F12" s="134"/>
      <c r="G12" s="134"/>
      <c r="H12" s="134"/>
      <c r="I12" s="134"/>
      <c r="J12" s="134"/>
      <c r="K12" s="134"/>
      <c r="L12" s="134"/>
      <c r="M12" s="134"/>
      <c r="N12" s="134"/>
      <c r="O12" s="134"/>
    </row>
    <row r="13" spans="1:16" ht="15.5" x14ac:dyDescent="0.35">
      <c r="A13" s="11" t="s">
        <v>53</v>
      </c>
      <c r="B13" s="138" t="s">
        <v>382</v>
      </c>
      <c r="C13" s="134"/>
      <c r="D13" s="134"/>
      <c r="E13" s="134"/>
      <c r="F13" s="134"/>
      <c r="G13" s="134"/>
      <c r="H13" s="134"/>
      <c r="I13" s="134"/>
      <c r="J13" s="134"/>
      <c r="K13" s="134"/>
      <c r="L13" s="134"/>
      <c r="M13" s="134"/>
      <c r="N13" s="134"/>
    </row>
    <row r="14" spans="1:16" ht="15.5" x14ac:dyDescent="0.35">
      <c r="A14" s="11" t="s">
        <v>54</v>
      </c>
      <c r="B14" s="12" t="s">
        <v>383</v>
      </c>
      <c r="C14" s="134"/>
      <c r="D14" s="134"/>
      <c r="E14" s="134"/>
      <c r="F14" s="134"/>
      <c r="G14" s="134"/>
      <c r="H14" s="134"/>
      <c r="I14" s="134"/>
      <c r="J14" s="134"/>
      <c r="K14" s="134"/>
      <c r="L14" s="134"/>
      <c r="M14" s="134"/>
      <c r="N14" s="134"/>
    </row>
    <row r="15" spans="1:16" ht="15.5" x14ac:dyDescent="0.35">
      <c r="A15" s="11" t="s">
        <v>52</v>
      </c>
      <c r="B15" s="138" t="s">
        <v>241</v>
      </c>
      <c r="C15" s="134"/>
      <c r="D15" s="134"/>
      <c r="E15" s="134"/>
      <c r="F15" s="134"/>
      <c r="G15" s="134"/>
      <c r="H15" s="134"/>
      <c r="I15" s="134"/>
      <c r="J15" s="134"/>
      <c r="K15" s="134"/>
      <c r="L15" s="134"/>
      <c r="M15" s="134"/>
      <c r="N15" s="134"/>
    </row>
    <row r="16" spans="1:16" ht="15.5" x14ac:dyDescent="0.35">
      <c r="A16" s="11" t="s">
        <v>55</v>
      </c>
      <c r="B16" s="138" t="s">
        <v>242</v>
      </c>
      <c r="C16" s="134"/>
      <c r="D16" s="134"/>
      <c r="E16" s="134"/>
      <c r="F16" s="134"/>
      <c r="G16" s="134"/>
      <c r="H16" s="134"/>
      <c r="I16" s="134"/>
      <c r="J16" s="134"/>
      <c r="K16" s="134"/>
      <c r="L16" s="134"/>
      <c r="M16" s="134"/>
      <c r="N16" s="134"/>
    </row>
    <row r="17" spans="1:15" ht="15.5" x14ac:dyDescent="0.35">
      <c r="A17" s="11" t="s">
        <v>56</v>
      </c>
      <c r="B17" s="138" t="s">
        <v>381</v>
      </c>
      <c r="C17" s="134"/>
      <c r="D17" s="134"/>
      <c r="E17" s="134"/>
      <c r="F17" s="134"/>
      <c r="G17" s="134"/>
      <c r="H17" s="134"/>
      <c r="I17" s="134"/>
      <c r="J17" s="134"/>
      <c r="K17" s="134"/>
      <c r="L17" s="134"/>
      <c r="M17" s="134"/>
      <c r="N17" s="134"/>
    </row>
    <row r="18" spans="1:15" ht="15.5" x14ac:dyDescent="0.35">
      <c r="A18" s="11" t="s">
        <v>57</v>
      </c>
      <c r="B18" s="138" t="s">
        <v>243</v>
      </c>
      <c r="C18" s="134"/>
      <c r="D18" s="134"/>
      <c r="E18" s="134"/>
      <c r="F18" s="134"/>
      <c r="G18" s="134"/>
      <c r="H18" s="134"/>
      <c r="I18" s="134"/>
      <c r="J18" s="134"/>
      <c r="K18" s="134"/>
      <c r="L18" s="134"/>
      <c r="M18" s="134"/>
      <c r="N18" s="134"/>
    </row>
    <row r="19" spans="1:15" ht="15.5" x14ac:dyDescent="0.35">
      <c r="A19" s="11" t="s">
        <v>58</v>
      </c>
      <c r="B19" s="138" t="s">
        <v>254</v>
      </c>
      <c r="C19" s="134"/>
      <c r="D19" s="134"/>
      <c r="E19" s="134"/>
      <c r="F19" s="134"/>
      <c r="G19" s="134"/>
      <c r="H19" s="134"/>
      <c r="I19" s="134"/>
      <c r="J19" s="134"/>
      <c r="K19" s="134"/>
      <c r="L19" s="134"/>
      <c r="M19" s="134"/>
      <c r="N19" s="134"/>
    </row>
    <row r="20" spans="1:15" ht="15.5" x14ac:dyDescent="0.35">
      <c r="A20" s="11" t="s">
        <v>59</v>
      </c>
      <c r="B20" s="138" t="s">
        <v>361</v>
      </c>
      <c r="C20" s="134"/>
      <c r="D20" s="134"/>
      <c r="E20" s="134"/>
      <c r="F20" s="134"/>
      <c r="G20" s="134"/>
      <c r="H20" s="134"/>
      <c r="I20" s="134"/>
      <c r="J20" s="134"/>
      <c r="K20" s="134"/>
      <c r="L20" s="134"/>
      <c r="M20" s="134"/>
      <c r="N20" s="134"/>
    </row>
    <row r="21" spans="1:15" ht="15.5" x14ac:dyDescent="0.35">
      <c r="A21" s="11" t="s">
        <v>60</v>
      </c>
      <c r="B21" s="139" t="s">
        <v>255</v>
      </c>
      <c r="C21" s="134"/>
      <c r="D21" s="134"/>
      <c r="E21" s="134"/>
      <c r="F21" s="134"/>
      <c r="G21" s="134"/>
      <c r="H21" s="134"/>
      <c r="I21" s="134"/>
      <c r="J21" s="134"/>
      <c r="K21" s="134"/>
      <c r="L21" s="134"/>
      <c r="M21" s="134"/>
      <c r="N21" s="134"/>
    </row>
    <row r="22" spans="1:15" ht="15.5" x14ac:dyDescent="0.35">
      <c r="A22" s="11" t="s">
        <v>61</v>
      </c>
      <c r="B22" s="138" t="s">
        <v>253</v>
      </c>
      <c r="C22" s="134"/>
      <c r="D22" s="134"/>
      <c r="E22" s="134"/>
      <c r="F22" s="134"/>
      <c r="G22" s="134"/>
      <c r="H22" s="134"/>
      <c r="I22" s="134"/>
      <c r="J22" s="134"/>
      <c r="K22" s="134"/>
      <c r="L22" s="134"/>
      <c r="M22" s="134"/>
      <c r="N22" s="134"/>
    </row>
    <row r="23" spans="1:15" ht="15.5" x14ac:dyDescent="0.35">
      <c r="A23" s="11" t="s">
        <v>62</v>
      </c>
      <c r="B23" s="138" t="s">
        <v>244</v>
      </c>
      <c r="C23" s="134"/>
      <c r="D23" s="134"/>
      <c r="E23" s="134"/>
      <c r="F23" s="134"/>
      <c r="G23" s="134"/>
      <c r="H23" s="134"/>
      <c r="I23" s="134"/>
      <c r="J23" s="134"/>
      <c r="K23" s="134"/>
      <c r="L23" s="134"/>
      <c r="M23" s="134"/>
      <c r="N23" s="134"/>
    </row>
    <row r="24" spans="1:15" ht="15.5" x14ac:dyDescent="0.35">
      <c r="A24" s="11" t="s">
        <v>63</v>
      </c>
      <c r="B24" s="138" t="s">
        <v>357</v>
      </c>
      <c r="C24" s="134"/>
      <c r="D24" s="134"/>
      <c r="E24" s="134"/>
      <c r="F24" s="134"/>
      <c r="G24" s="134"/>
      <c r="H24" s="134"/>
      <c r="I24" s="134"/>
      <c r="J24" s="134"/>
      <c r="K24" s="134"/>
      <c r="L24" s="134"/>
      <c r="M24" s="134"/>
      <c r="N24" s="134"/>
    </row>
    <row r="25" spans="1:15" ht="15.5" x14ac:dyDescent="0.35">
      <c r="A25" s="11" t="s">
        <v>64</v>
      </c>
      <c r="B25" s="138" t="s">
        <v>358</v>
      </c>
      <c r="C25" s="134"/>
      <c r="D25" s="134"/>
      <c r="E25" s="134"/>
      <c r="F25" s="134"/>
      <c r="G25" s="134"/>
      <c r="H25" s="134"/>
      <c r="I25" s="134"/>
      <c r="J25" s="134"/>
      <c r="K25" s="134"/>
      <c r="L25" s="134"/>
      <c r="M25" s="134"/>
      <c r="N25" s="134"/>
    </row>
    <row r="26" spans="1:15" ht="15.5" x14ac:dyDescent="0.35">
      <c r="A26" s="11" t="s">
        <v>65</v>
      </c>
      <c r="B26" s="138" t="s">
        <v>245</v>
      </c>
      <c r="C26" s="134"/>
      <c r="D26" s="134"/>
      <c r="E26" s="134"/>
      <c r="F26" s="134"/>
      <c r="G26" s="134"/>
      <c r="H26" s="134"/>
      <c r="I26" s="134"/>
      <c r="J26" s="134"/>
      <c r="K26" s="134"/>
      <c r="L26" s="134"/>
      <c r="M26" s="134"/>
      <c r="N26" s="134"/>
    </row>
    <row r="27" spans="1:15" ht="15.5" x14ac:dyDescent="0.35">
      <c r="A27" s="11" t="s">
        <v>66</v>
      </c>
      <c r="B27" s="138" t="s">
        <v>246</v>
      </c>
      <c r="C27" s="134"/>
      <c r="D27" s="134"/>
      <c r="E27" s="134"/>
      <c r="F27" s="134"/>
      <c r="G27" s="134"/>
      <c r="H27" s="134"/>
      <c r="I27" s="134"/>
      <c r="J27" s="134"/>
      <c r="K27" s="134"/>
      <c r="L27" s="134"/>
      <c r="M27" s="134"/>
      <c r="N27" s="134"/>
    </row>
    <row r="28" spans="1:15" ht="15.5" x14ac:dyDescent="0.35">
      <c r="A28" s="11" t="s">
        <v>67</v>
      </c>
      <c r="B28" s="139" t="s">
        <v>256</v>
      </c>
      <c r="C28" s="134"/>
      <c r="D28" s="134"/>
      <c r="E28" s="134"/>
      <c r="F28" s="134"/>
      <c r="G28" s="134"/>
      <c r="H28" s="134"/>
      <c r="I28" s="134"/>
      <c r="J28" s="134"/>
      <c r="K28" s="134"/>
      <c r="L28" s="134"/>
      <c r="M28" s="134"/>
      <c r="N28" s="134"/>
    </row>
    <row r="29" spans="1:15" ht="15.5" x14ac:dyDescent="0.35">
      <c r="A29" s="14"/>
      <c r="B29" s="134"/>
      <c r="C29" s="134"/>
      <c r="D29" s="134"/>
      <c r="E29" s="134"/>
      <c r="F29" s="134"/>
      <c r="G29" s="134"/>
      <c r="H29" s="134"/>
      <c r="I29" s="134"/>
      <c r="J29" s="134"/>
      <c r="K29" s="134"/>
      <c r="L29" s="134"/>
      <c r="M29" s="134"/>
      <c r="N29" s="134"/>
    </row>
    <row r="30" spans="1:15" ht="15.5" x14ac:dyDescent="0.35">
      <c r="A30" s="14"/>
      <c r="B30" s="134"/>
      <c r="C30" s="134"/>
      <c r="D30" s="134"/>
      <c r="E30" s="134"/>
      <c r="F30" s="134"/>
      <c r="G30" s="134"/>
      <c r="H30" s="134"/>
      <c r="I30" s="134"/>
      <c r="J30" s="134"/>
      <c r="K30" s="134"/>
      <c r="L30" s="134"/>
      <c r="M30" s="134"/>
      <c r="N30" s="134"/>
    </row>
    <row r="31" spans="1:15" ht="15.5" x14ac:dyDescent="0.35">
      <c r="A31" s="14"/>
      <c r="C31" s="134"/>
      <c r="D31" s="134"/>
      <c r="E31" s="134"/>
      <c r="F31" s="134"/>
      <c r="G31" s="134"/>
      <c r="H31" s="134"/>
      <c r="I31" s="134"/>
      <c r="J31" s="134"/>
      <c r="K31" s="134"/>
      <c r="L31" s="134"/>
      <c r="M31" s="134"/>
      <c r="N31" s="134"/>
      <c r="O31" s="134"/>
    </row>
    <row r="32" spans="1:15" ht="15.5" x14ac:dyDescent="0.35">
      <c r="A32" s="14"/>
      <c r="B32" s="14"/>
      <c r="C32" s="134"/>
      <c r="D32" s="134"/>
      <c r="E32" s="134"/>
      <c r="F32" s="134"/>
      <c r="G32" s="134"/>
      <c r="H32" s="134"/>
      <c r="I32" s="134"/>
      <c r="J32" s="134"/>
      <c r="K32" s="134"/>
      <c r="L32" s="134"/>
      <c r="M32" s="134"/>
      <c r="N32" s="134"/>
      <c r="O32" s="134"/>
    </row>
    <row r="33" spans="1:15" ht="15.5" x14ac:dyDescent="0.35">
      <c r="A33" s="134"/>
      <c r="B33" s="134"/>
      <c r="C33" s="134"/>
      <c r="D33" s="134"/>
      <c r="E33" s="134"/>
      <c r="F33" s="134"/>
      <c r="G33" s="134"/>
      <c r="H33" s="134"/>
      <c r="I33" s="134"/>
      <c r="J33" s="134"/>
      <c r="K33" s="134"/>
      <c r="L33" s="134"/>
      <c r="M33" s="134"/>
      <c r="N33" s="134"/>
      <c r="O33" s="13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39"/>
  <sheetViews>
    <sheetView zoomScale="70" zoomScaleNormal="70" workbookViewId="0">
      <selection activeCell="A13" sqref="A13"/>
    </sheetView>
  </sheetViews>
  <sheetFormatPr defaultColWidth="12.54296875" defaultRowHeight="15.5" x14ac:dyDescent="0.35"/>
  <cols>
    <col min="1" max="1" width="68.08984375" style="134" customWidth="1"/>
    <col min="2" max="3" width="15.54296875" style="134" customWidth="1"/>
    <col min="4" max="4" width="36.1796875" style="134" customWidth="1"/>
    <col min="5" max="5" width="12.54296875" style="134" customWidth="1"/>
    <col min="6" max="16384" width="12.54296875" style="134"/>
  </cols>
  <sheetData>
    <row r="1" spans="1:4" s="134" customFormat="1" ht="18" x14ac:dyDescent="0.4">
      <c r="A1" s="6" t="s">
        <v>0</v>
      </c>
    </row>
    <row r="3" spans="1:4" s="134" customFormat="1" ht="18.5" thickBot="1" x14ac:dyDescent="0.45">
      <c r="A3" s="8" t="s">
        <v>257</v>
      </c>
    </row>
    <row r="4" spans="1:4" s="134" customFormat="1" ht="16" thickBot="1" x14ac:dyDescent="0.4">
      <c r="A4" s="142" t="s">
        <v>203</v>
      </c>
      <c r="B4" s="143" t="s">
        <v>190</v>
      </c>
      <c r="C4" s="160" t="s">
        <v>191</v>
      </c>
      <c r="D4" s="144" t="s">
        <v>204</v>
      </c>
    </row>
    <row r="5" spans="1:4" s="134" customFormat="1" x14ac:dyDescent="0.35">
      <c r="A5" s="161" t="s">
        <v>258</v>
      </c>
      <c r="B5" s="162"/>
      <c r="C5" s="163"/>
      <c r="D5" s="164"/>
    </row>
    <row r="6" spans="1:4" s="134" customFormat="1" x14ac:dyDescent="0.35">
      <c r="A6" s="165" t="s">
        <v>235</v>
      </c>
      <c r="B6" s="166">
        <f>B5-B7</f>
        <v>0</v>
      </c>
      <c r="C6" s="167"/>
      <c r="D6" s="153"/>
    </row>
    <row r="7" spans="1:4" s="134" customFormat="1" ht="16" thickBot="1" x14ac:dyDescent="0.4">
      <c r="A7" s="168" t="s">
        <v>259</v>
      </c>
      <c r="B7" s="169">
        <f>B8+B9</f>
        <v>0</v>
      </c>
      <c r="C7" s="167"/>
      <c r="D7" s="150"/>
    </row>
    <row r="8" spans="1:4" s="134" customFormat="1" ht="16" thickBot="1" x14ac:dyDescent="0.4">
      <c r="A8" s="170" t="s">
        <v>205</v>
      </c>
      <c r="B8" s="171"/>
      <c r="C8" s="172"/>
      <c r="D8" s="173"/>
    </row>
    <row r="9" spans="1:4" s="134" customFormat="1" ht="16" thickBot="1" x14ac:dyDescent="0.4">
      <c r="A9" s="168" t="s">
        <v>330</v>
      </c>
      <c r="B9" s="174"/>
      <c r="C9" s="172"/>
      <c r="D9" s="175"/>
    </row>
    <row r="10" spans="1:4" s="134" customFormat="1" x14ac:dyDescent="0.35">
      <c r="A10" s="165" t="s">
        <v>235</v>
      </c>
      <c r="B10" s="176">
        <f>B9-B11-B12</f>
        <v>0</v>
      </c>
      <c r="C10" s="172"/>
      <c r="D10" s="175"/>
    </row>
    <row r="11" spans="1:4" s="134" customFormat="1" ht="16" thickBot="1" x14ac:dyDescent="0.4">
      <c r="A11" s="177" t="s">
        <v>270</v>
      </c>
      <c r="B11" s="178"/>
      <c r="C11" s="179"/>
      <c r="D11" s="180"/>
    </row>
    <row r="12" spans="1:4" s="134" customFormat="1" x14ac:dyDescent="0.35">
      <c r="A12" s="161" t="s">
        <v>264</v>
      </c>
      <c r="B12" s="181"/>
      <c r="C12" s="182"/>
      <c r="D12" s="161"/>
    </row>
    <row r="13" spans="1:4" s="134" customFormat="1" ht="16" thickBot="1" x14ac:dyDescent="0.4">
      <c r="A13" s="168" t="s">
        <v>235</v>
      </c>
      <c r="B13" s="183">
        <f>B12-B14</f>
        <v>0</v>
      </c>
      <c r="C13" s="184">
        <f>C14</f>
        <v>0</v>
      </c>
      <c r="D13" s="180"/>
    </row>
    <row r="14" spans="1:4" s="134" customFormat="1" x14ac:dyDescent="0.35">
      <c r="A14" s="173" t="s">
        <v>265</v>
      </c>
      <c r="B14" s="185">
        <f>SUM(B15:B20)</f>
        <v>0</v>
      </c>
      <c r="C14" s="185">
        <f>SUM(C15:C20)</f>
        <v>0</v>
      </c>
      <c r="D14" s="173"/>
    </row>
    <row r="15" spans="1:4" s="134" customFormat="1" x14ac:dyDescent="0.35">
      <c r="A15" s="186" t="s">
        <v>355</v>
      </c>
      <c r="B15" s="187">
        <f>B21</f>
        <v>0</v>
      </c>
      <c r="C15" s="187">
        <f>C21</f>
        <v>0</v>
      </c>
      <c r="D15" s="188"/>
    </row>
    <row r="16" spans="1:4" s="134" customFormat="1" x14ac:dyDescent="0.35">
      <c r="A16" s="189" t="s">
        <v>356</v>
      </c>
      <c r="B16" s="190">
        <f>B25</f>
        <v>0</v>
      </c>
      <c r="C16" s="190">
        <f>C25</f>
        <v>0</v>
      </c>
      <c r="D16" s="191"/>
    </row>
    <row r="17" spans="1:4" s="134" customFormat="1" x14ac:dyDescent="0.35">
      <c r="A17" s="165" t="s">
        <v>294</v>
      </c>
      <c r="B17" s="192"/>
      <c r="C17" s="193"/>
      <c r="D17" s="175"/>
    </row>
    <row r="18" spans="1:4" s="134" customFormat="1" x14ac:dyDescent="0.35">
      <c r="A18" s="165" t="s">
        <v>295</v>
      </c>
      <c r="B18" s="192"/>
      <c r="C18" s="193"/>
      <c r="D18" s="175"/>
    </row>
    <row r="19" spans="1:4" s="134" customFormat="1" x14ac:dyDescent="0.35">
      <c r="A19" s="165" t="s">
        <v>296</v>
      </c>
      <c r="B19" s="192"/>
      <c r="C19" s="193"/>
      <c r="D19" s="175"/>
    </row>
    <row r="20" spans="1:4" s="134" customFormat="1" ht="16" thickBot="1" x14ac:dyDescent="0.4">
      <c r="A20" s="168" t="s">
        <v>297</v>
      </c>
      <c r="B20" s="194"/>
      <c r="C20" s="195"/>
      <c r="D20" s="180"/>
    </row>
    <row r="21" spans="1:4" s="134" customFormat="1" x14ac:dyDescent="0.35">
      <c r="A21" s="186" t="s">
        <v>353</v>
      </c>
      <c r="B21" s="196">
        <f>B22+B23+B24</f>
        <v>0</v>
      </c>
      <c r="C21" s="197">
        <f>C22+C23+C24</f>
        <v>0</v>
      </c>
      <c r="D21" s="186"/>
    </row>
    <row r="22" spans="1:4" s="134" customFormat="1" x14ac:dyDescent="0.35">
      <c r="A22" s="165" t="s">
        <v>232</v>
      </c>
      <c r="B22" s="198"/>
      <c r="C22" s="199"/>
      <c r="D22" s="175"/>
    </row>
    <row r="23" spans="1:4" s="134" customFormat="1" x14ac:dyDescent="0.35">
      <c r="A23" s="165" t="s">
        <v>233</v>
      </c>
      <c r="B23" s="198"/>
      <c r="C23" s="199"/>
      <c r="D23" s="175"/>
    </row>
    <row r="24" spans="1:4" s="134" customFormat="1" ht="16" thickBot="1" x14ac:dyDescent="0.4">
      <c r="A24" s="168" t="s">
        <v>234</v>
      </c>
      <c r="B24" s="200"/>
      <c r="C24" s="201"/>
      <c r="D24" s="180"/>
    </row>
    <row r="25" spans="1:4" s="134" customFormat="1" x14ac:dyDescent="0.35">
      <c r="A25" s="189" t="s">
        <v>354</v>
      </c>
      <c r="B25" s="202">
        <f>B26+B27+B28</f>
        <v>0</v>
      </c>
      <c r="C25" s="203">
        <f>C26+C27+C28</f>
        <v>0</v>
      </c>
      <c r="D25" s="189"/>
    </row>
    <row r="26" spans="1:4" s="134" customFormat="1" x14ac:dyDescent="0.35">
      <c r="A26" s="165" t="s">
        <v>232</v>
      </c>
      <c r="B26" s="198"/>
      <c r="C26" s="199"/>
      <c r="D26" s="175"/>
    </row>
    <row r="27" spans="1:4" s="134" customFormat="1" x14ac:dyDescent="0.35">
      <c r="A27" s="165" t="s">
        <v>233</v>
      </c>
      <c r="B27" s="198"/>
      <c r="C27" s="199"/>
      <c r="D27" s="175"/>
    </row>
    <row r="28" spans="1:4" s="134" customFormat="1" ht="16" thickBot="1" x14ac:dyDescent="0.4">
      <c r="A28" s="168" t="s">
        <v>234</v>
      </c>
      <c r="B28" s="200"/>
      <c r="C28" s="201"/>
      <c r="D28" s="180"/>
    </row>
    <row r="29" spans="1:4" s="134" customFormat="1" x14ac:dyDescent="0.35"/>
    <row r="30" spans="1:4" s="134" customFormat="1" x14ac:dyDescent="0.35">
      <c r="A30" s="158" t="s">
        <v>214</v>
      </c>
    </row>
    <row r="31" spans="1:4" s="134" customFormat="1" x14ac:dyDescent="0.35">
      <c r="A31" s="134" t="s">
        <v>236</v>
      </c>
    </row>
    <row r="35" spans="1:1" s="134" customFormat="1" x14ac:dyDescent="0.35">
      <c r="A35" s="137"/>
    </row>
    <row r="36" spans="1:1" s="134" customFormat="1" x14ac:dyDescent="0.35">
      <c r="A36" s="161"/>
    </row>
    <row r="37" spans="1:1" s="134" customFormat="1" x14ac:dyDescent="0.35">
      <c r="A37" s="161"/>
    </row>
    <row r="38" spans="1:1" s="134" customFormat="1" x14ac:dyDescent="0.35">
      <c r="A38" s="137"/>
    </row>
    <row r="39" spans="1:1" s="134" customFormat="1" x14ac:dyDescent="0.35">
      <c r="A39" s="137"/>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heetViews>
  <sheetFormatPr defaultRowHeight="12.5" x14ac:dyDescent="0.25"/>
  <cols>
    <col min="1" max="1" width="30.7265625" customWidth="1"/>
    <col min="2" max="3" width="15.7265625" customWidth="1"/>
    <col min="4" max="4" width="21.54296875" customWidth="1"/>
  </cols>
  <sheetData>
    <row r="1" spans="1:5" s="2" customFormat="1" ht="18" x14ac:dyDescent="0.4">
      <c r="A1" s="6" t="s">
        <v>0</v>
      </c>
    </row>
    <row r="2" spans="1:5" s="2" customFormat="1" ht="17.5" x14ac:dyDescent="0.35">
      <c r="A2" s="7"/>
      <c r="B2" s="4"/>
      <c r="C2" s="4"/>
      <c r="D2" s="4"/>
      <c r="E2" s="4"/>
    </row>
    <row r="3" spans="1:5" s="2" customFormat="1" ht="18" x14ac:dyDescent="0.4">
      <c r="A3" s="8" t="s">
        <v>318</v>
      </c>
    </row>
    <row r="4" spans="1:5" s="2" customFormat="1" ht="18.5" thickBot="1" x14ac:dyDescent="0.45">
      <c r="A4" s="8"/>
    </row>
    <row r="5" spans="1:5" s="31" customFormat="1" ht="26.5" thickBot="1" x14ac:dyDescent="0.3">
      <c r="B5" s="112" t="s">
        <v>312</v>
      </c>
      <c r="C5" s="112" t="s">
        <v>313</v>
      </c>
      <c r="D5" s="113" t="s">
        <v>319</v>
      </c>
      <c r="E5" s="114"/>
    </row>
    <row r="6" spans="1:5" s="115" customFormat="1" ht="13" x14ac:dyDescent="0.3">
      <c r="B6" s="116"/>
      <c r="C6" s="116"/>
      <c r="D6" s="117"/>
    </row>
    <row r="7" spans="1:5" s="119" customFormat="1" ht="51" x14ac:dyDescent="0.25">
      <c r="A7" s="3" t="s">
        <v>324</v>
      </c>
      <c r="B7" s="118"/>
      <c r="C7" s="118"/>
      <c r="D7" s="118"/>
    </row>
    <row r="8" spans="1:5" s="119" customFormat="1" ht="13" x14ac:dyDescent="0.25">
      <c r="A8" s="3"/>
      <c r="B8" s="118"/>
      <c r="C8" s="118"/>
      <c r="D8" s="118"/>
    </row>
    <row r="9" spans="1:5" s="119" customFormat="1" ht="38.5" x14ac:dyDescent="0.25">
      <c r="A9" s="3" t="s">
        <v>325</v>
      </c>
      <c r="B9" s="118"/>
      <c r="C9" s="118"/>
      <c r="D9" s="118"/>
    </row>
    <row r="10" spans="1:5" s="119" customFormat="1" ht="13" x14ac:dyDescent="0.25">
      <c r="A10" s="3"/>
      <c r="B10" s="118"/>
      <c r="C10" s="118"/>
      <c r="D10" s="118"/>
    </row>
    <row r="11" spans="1:5" s="119" customFormat="1" ht="25.5" x14ac:dyDescent="0.25">
      <c r="A11" s="3" t="s">
        <v>326</v>
      </c>
      <c r="B11" s="118"/>
      <c r="C11" s="118"/>
      <c r="D11" s="118"/>
    </row>
    <row r="12" spans="1:5" ht="13.5" thickBot="1" x14ac:dyDescent="0.35">
      <c r="A12" s="120"/>
      <c r="B12" s="121"/>
      <c r="C12" s="121"/>
      <c r="D12" s="121"/>
    </row>
    <row r="14" spans="1:5" x14ac:dyDescent="0.25">
      <c r="A14" t="s">
        <v>314</v>
      </c>
    </row>
    <row r="15" spans="1:5" x14ac:dyDescent="0.25">
      <c r="A15" t="s">
        <v>315</v>
      </c>
    </row>
    <row r="16" spans="1:5" x14ac:dyDescent="0.25">
      <c r="A16" t="s">
        <v>316</v>
      </c>
    </row>
    <row r="17" spans="1:1" x14ac:dyDescent="0.25">
      <c r="A17" t="s">
        <v>317</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8"/>
  <sheetViews>
    <sheetView zoomScale="70" zoomScaleNormal="70" workbookViewId="0">
      <selection activeCell="A22" activeCellId="1" sqref="A18 A22"/>
    </sheetView>
  </sheetViews>
  <sheetFormatPr defaultColWidth="12.54296875" defaultRowHeight="15.5" x14ac:dyDescent="0.35"/>
  <cols>
    <col min="1" max="1" width="65.1796875" style="34" customWidth="1"/>
    <col min="2" max="3" width="15.54296875" style="34" customWidth="1"/>
    <col min="4" max="4" width="36.1796875" style="34" customWidth="1"/>
    <col min="5" max="5" width="12.54296875" style="34" customWidth="1"/>
    <col min="6" max="16384" width="12.54296875" style="34"/>
  </cols>
  <sheetData>
    <row r="1" spans="1:4" ht="18" x14ac:dyDescent="0.4">
      <c r="A1" s="6" t="s">
        <v>0</v>
      </c>
    </row>
    <row r="3" spans="1:4" ht="18.5" thickBot="1" x14ac:dyDescent="0.45">
      <c r="A3" s="8" t="s">
        <v>210</v>
      </c>
    </row>
    <row r="4" spans="1:4" ht="16" thickBot="1" x14ac:dyDescent="0.4">
      <c r="A4" s="85" t="s">
        <v>203</v>
      </c>
      <c r="B4" s="86" t="s">
        <v>190</v>
      </c>
      <c r="C4" s="86" t="s">
        <v>191</v>
      </c>
      <c r="D4" s="87" t="s">
        <v>204</v>
      </c>
    </row>
    <row r="5" spans="1:4" x14ac:dyDescent="0.35">
      <c r="A5" s="69" t="s">
        <v>212</v>
      </c>
      <c r="B5" s="88"/>
      <c r="C5" s="95"/>
      <c r="D5" s="84"/>
    </row>
    <row r="6" spans="1:4" x14ac:dyDescent="0.35">
      <c r="A6" s="62" t="s">
        <v>235</v>
      </c>
      <c r="B6" s="73">
        <f>B5-B7</f>
        <v>0</v>
      </c>
      <c r="C6" s="89"/>
      <c r="D6" s="75"/>
    </row>
    <row r="7" spans="1:4" ht="16" thickBot="1" x14ac:dyDescent="0.4">
      <c r="A7" s="71" t="s">
        <v>211</v>
      </c>
      <c r="B7" s="74">
        <f>B8+B9</f>
        <v>0</v>
      </c>
      <c r="C7" s="89"/>
      <c r="D7" s="76"/>
    </row>
    <row r="8" spans="1:4" ht="16" thickBot="1" x14ac:dyDescent="0.4">
      <c r="A8" s="72" t="s">
        <v>205</v>
      </c>
      <c r="B8" s="90"/>
      <c r="C8" s="91"/>
      <c r="D8" s="77"/>
    </row>
    <row r="9" spans="1:4" x14ac:dyDescent="0.35">
      <c r="A9" s="61" t="s">
        <v>260</v>
      </c>
      <c r="B9" s="92"/>
      <c r="C9" s="93"/>
      <c r="D9" s="66"/>
    </row>
    <row r="10" spans="1:4" ht="16" thickBot="1" x14ac:dyDescent="0.4">
      <c r="A10" s="71" t="s">
        <v>235</v>
      </c>
      <c r="B10" s="60">
        <f>B9-B11</f>
        <v>0</v>
      </c>
      <c r="C10" s="65">
        <f>C11</f>
        <v>0</v>
      </c>
      <c r="D10" s="68"/>
    </row>
    <row r="11" spans="1:4" x14ac:dyDescent="0.35">
      <c r="A11" s="61" t="s">
        <v>213</v>
      </c>
      <c r="B11" s="94">
        <f>SUM(B12:B17)</f>
        <v>0</v>
      </c>
      <c r="C11" s="94">
        <f>SUM(C12:C17)</f>
        <v>0</v>
      </c>
      <c r="D11" s="66"/>
    </row>
    <row r="12" spans="1:4" x14ac:dyDescent="0.35">
      <c r="A12" s="62" t="s">
        <v>355</v>
      </c>
      <c r="B12" s="59">
        <f>B18</f>
        <v>0</v>
      </c>
      <c r="C12" s="59">
        <f>C18</f>
        <v>0</v>
      </c>
      <c r="D12" s="70"/>
    </row>
    <row r="13" spans="1:4" x14ac:dyDescent="0.35">
      <c r="A13" s="62" t="s">
        <v>356</v>
      </c>
      <c r="B13" s="59">
        <f>B22</f>
        <v>0</v>
      </c>
      <c r="C13" s="59">
        <f>C22</f>
        <v>0</v>
      </c>
      <c r="D13" s="67"/>
    </row>
    <row r="14" spans="1:4" x14ac:dyDescent="0.35">
      <c r="A14" s="62" t="s">
        <v>294</v>
      </c>
      <c r="B14" s="37"/>
      <c r="C14" s="78"/>
      <c r="D14" s="67"/>
    </row>
    <row r="15" spans="1:4" x14ac:dyDescent="0.35">
      <c r="A15" s="62" t="s">
        <v>295</v>
      </c>
      <c r="B15" s="37"/>
      <c r="C15" s="78"/>
      <c r="D15" s="67"/>
    </row>
    <row r="16" spans="1:4" x14ac:dyDescent="0.35">
      <c r="A16" s="62" t="s">
        <v>296</v>
      </c>
      <c r="B16" s="37"/>
      <c r="C16" s="78"/>
      <c r="D16" s="67"/>
    </row>
    <row r="17" spans="1:4" ht="16" thickBot="1" x14ac:dyDescent="0.4">
      <c r="A17" s="71" t="s">
        <v>297</v>
      </c>
      <c r="B17" s="38"/>
      <c r="C17" s="79"/>
      <c r="D17" s="68"/>
    </row>
    <row r="18" spans="1:4" x14ac:dyDescent="0.35">
      <c r="A18" s="128" t="s">
        <v>353</v>
      </c>
      <c r="B18" s="129">
        <f>B19+B20+B21</f>
        <v>0</v>
      </c>
      <c r="C18" s="130">
        <f>C19+C20+C21</f>
        <v>0</v>
      </c>
      <c r="D18" s="131"/>
    </row>
    <row r="19" spans="1:4" x14ac:dyDescent="0.35">
      <c r="A19" s="63" t="s">
        <v>232</v>
      </c>
      <c r="B19" s="80"/>
      <c r="C19" s="81"/>
      <c r="D19" s="67"/>
    </row>
    <row r="20" spans="1:4" x14ac:dyDescent="0.35">
      <c r="A20" s="63" t="s">
        <v>233</v>
      </c>
      <c r="B20" s="80"/>
      <c r="C20" s="81"/>
      <c r="D20" s="67"/>
    </row>
    <row r="21" spans="1:4" ht="16" thickBot="1" x14ac:dyDescent="0.4">
      <c r="A21" s="64" t="s">
        <v>234</v>
      </c>
      <c r="B21" s="82"/>
      <c r="C21" s="83"/>
      <c r="D21" s="68"/>
    </row>
    <row r="22" spans="1:4" x14ac:dyDescent="0.35">
      <c r="A22" s="124" t="s">
        <v>354</v>
      </c>
      <c r="B22" s="125">
        <f>B23+B24+B25</f>
        <v>0</v>
      </c>
      <c r="C22" s="126">
        <f>C23+C24+C25</f>
        <v>0</v>
      </c>
      <c r="D22" s="127"/>
    </row>
    <row r="23" spans="1:4" x14ac:dyDescent="0.35">
      <c r="A23" s="63" t="s">
        <v>232</v>
      </c>
      <c r="B23" s="80"/>
      <c r="C23" s="81"/>
      <c r="D23" s="67"/>
    </row>
    <row r="24" spans="1:4" x14ac:dyDescent="0.35">
      <c r="A24" s="63" t="s">
        <v>233</v>
      </c>
      <c r="B24" s="80"/>
      <c r="C24" s="81"/>
      <c r="D24" s="67"/>
    </row>
    <row r="25" spans="1:4" ht="16" thickBot="1" x14ac:dyDescent="0.4">
      <c r="A25" s="64" t="s">
        <v>234</v>
      </c>
      <c r="B25" s="82"/>
      <c r="C25" s="83"/>
      <c r="D25" s="68"/>
    </row>
    <row r="26" spans="1:4" x14ac:dyDescent="0.35">
      <c r="B26" s="36"/>
      <c r="C26" s="36"/>
    </row>
    <row r="27" spans="1:4" x14ac:dyDescent="0.35">
      <c r="A27" s="35" t="s">
        <v>214</v>
      </c>
    </row>
    <row r="28" spans="1:4" x14ac:dyDescent="0.35">
      <c r="A28" s="36" t="s">
        <v>236</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85" zoomScaleNormal="85" workbookViewId="0">
      <selection sqref="A1:XFD1048576"/>
    </sheetView>
  </sheetViews>
  <sheetFormatPr defaultColWidth="12.54296875" defaultRowHeight="15.5" x14ac:dyDescent="0.35"/>
  <cols>
    <col min="1" max="1" width="53.1796875" style="134" bestFit="1" customWidth="1"/>
    <col min="2" max="2" width="15.54296875" style="134" customWidth="1"/>
    <col min="3" max="3" width="36.1796875" style="134" customWidth="1"/>
    <col min="4" max="4" width="12.54296875" style="134" customWidth="1"/>
    <col min="5" max="16384" width="12.54296875" style="134"/>
  </cols>
  <sheetData>
    <row r="1" spans="1:3" s="134" customFormat="1" ht="18" x14ac:dyDescent="0.4">
      <c r="A1" s="6" t="s">
        <v>0</v>
      </c>
    </row>
    <row r="3" spans="1:3" s="134" customFormat="1" ht="18.5" thickBot="1" x14ac:dyDescent="0.45">
      <c r="A3" s="8" t="s">
        <v>261</v>
      </c>
    </row>
    <row r="4" spans="1:3" s="134" customFormat="1" ht="16" thickBot="1" x14ac:dyDescent="0.4">
      <c r="A4" s="142" t="s">
        <v>203</v>
      </c>
      <c r="B4" s="143" t="s">
        <v>190</v>
      </c>
      <c r="C4" s="144" t="s">
        <v>204</v>
      </c>
    </row>
    <row r="5" spans="1:3" s="134" customFormat="1" x14ac:dyDescent="0.35">
      <c r="A5" s="145" t="s">
        <v>266</v>
      </c>
      <c r="B5" s="146">
        <f>SUMIF('G-4.1 SG&amp;A listing'!C:C,"Yes",'G-4.1 SG&amp;A listing'!E:E)</f>
        <v>0</v>
      </c>
      <c r="C5" s="147" t="s">
        <v>327</v>
      </c>
    </row>
    <row r="6" spans="1:3" s="134" customFormat="1" ht="16" thickBot="1" x14ac:dyDescent="0.4">
      <c r="A6" s="148" t="s">
        <v>235</v>
      </c>
      <c r="B6" s="149">
        <f>B5-B7</f>
        <v>0</v>
      </c>
      <c r="C6" s="150"/>
    </row>
    <row r="7" spans="1:3" s="134" customFormat="1" x14ac:dyDescent="0.35">
      <c r="A7" s="145" t="s">
        <v>267</v>
      </c>
      <c r="B7" s="146">
        <f>SUM(B8:B12)</f>
        <v>0</v>
      </c>
      <c r="C7" s="147"/>
    </row>
    <row r="8" spans="1:3" s="134" customFormat="1" x14ac:dyDescent="0.35">
      <c r="A8" s="151" t="s">
        <v>263</v>
      </c>
      <c r="B8" s="152"/>
      <c r="C8" s="153"/>
    </row>
    <row r="9" spans="1:3" s="134" customFormat="1" x14ac:dyDescent="0.35">
      <c r="A9" s="151" t="s">
        <v>262</v>
      </c>
      <c r="B9" s="152"/>
      <c r="C9" s="153"/>
    </row>
    <row r="10" spans="1:3" s="134" customFormat="1" x14ac:dyDescent="0.35">
      <c r="A10" s="151" t="s">
        <v>268</v>
      </c>
      <c r="B10" s="154"/>
      <c r="C10" s="153"/>
    </row>
    <row r="11" spans="1:3" s="134" customFormat="1" x14ac:dyDescent="0.35">
      <c r="A11" s="151" t="s">
        <v>293</v>
      </c>
      <c r="B11" s="154"/>
      <c r="C11" s="153"/>
    </row>
    <row r="12" spans="1:3" s="134" customFormat="1" ht="16" thickBot="1" x14ac:dyDescent="0.4">
      <c r="A12" s="155" t="s">
        <v>269</v>
      </c>
      <c r="B12" s="156"/>
      <c r="C12" s="157"/>
    </row>
    <row r="13" spans="1:3" s="134" customFormat="1" x14ac:dyDescent="0.35"/>
    <row r="14" spans="1:3" s="134" customFormat="1" x14ac:dyDescent="0.35">
      <c r="A14" s="158" t="s">
        <v>214</v>
      </c>
    </row>
    <row r="15" spans="1:3" s="134" customFormat="1" x14ac:dyDescent="0.35">
      <c r="A15" s="134" t="s">
        <v>236</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45"/>
  <sheetViews>
    <sheetView showZeros="0" zoomScale="70" zoomScaleNormal="70" workbookViewId="0">
      <selection activeCell="K22" sqref="K22"/>
    </sheetView>
  </sheetViews>
  <sheetFormatPr defaultRowHeight="12.5" x14ac:dyDescent="0.25"/>
  <cols>
    <col min="1" max="1" width="20.7265625" style="10" customWidth="1"/>
    <col min="2" max="39" width="10.7265625" customWidth="1"/>
  </cols>
  <sheetData>
    <row r="1" spans="1:42" s="2" customFormat="1" ht="18" x14ac:dyDescent="0.4">
      <c r="A1" s="6" t="s">
        <v>0</v>
      </c>
    </row>
    <row r="2" spans="1:42" s="2" customFormat="1" ht="17.5" x14ac:dyDescent="0.35">
      <c r="A2" s="7"/>
      <c r="B2" s="4"/>
      <c r="C2" s="4"/>
      <c r="D2" s="4"/>
      <c r="E2" s="4"/>
      <c r="F2" s="4"/>
      <c r="G2" s="4"/>
      <c r="H2" s="4"/>
      <c r="I2" s="4"/>
      <c r="J2" s="4"/>
    </row>
    <row r="3" spans="1:42" s="2" customFormat="1" ht="18" x14ac:dyDescent="0.4">
      <c r="A3" s="8" t="s">
        <v>335</v>
      </c>
    </row>
    <row r="4" spans="1:42" s="2" customFormat="1" ht="17.5" x14ac:dyDescent="0.35">
      <c r="A4" s="21"/>
      <c r="B4" s="22"/>
      <c r="C4" s="22"/>
      <c r="D4" s="22"/>
      <c r="E4" s="22"/>
      <c r="F4" s="22"/>
      <c r="G4" s="22"/>
      <c r="H4" s="22"/>
      <c r="I4" s="22"/>
      <c r="J4" s="22"/>
      <c r="K4" s="22"/>
      <c r="L4" s="22"/>
      <c r="M4" s="22"/>
      <c r="N4" s="22"/>
      <c r="O4" s="22"/>
      <c r="P4" s="22"/>
      <c r="Q4" s="22"/>
      <c r="R4" s="22"/>
      <c r="S4" s="22"/>
      <c r="T4" s="22"/>
      <c r="U4" s="22"/>
      <c r="V4" s="22"/>
      <c r="W4" s="22"/>
      <c r="X4" s="22"/>
      <c r="AD4" s="22"/>
      <c r="AE4" s="22"/>
      <c r="AG4" s="22"/>
      <c r="AI4" s="22"/>
      <c r="AK4" s="22"/>
      <c r="AL4" s="22"/>
      <c r="AM4" s="22"/>
      <c r="AN4" s="22"/>
      <c r="AP4" s="22"/>
    </row>
    <row r="5" spans="1:42" s="23" customFormat="1" ht="39" x14ac:dyDescent="0.25">
      <c r="A5" s="21" t="s">
        <v>86</v>
      </c>
      <c r="B5" s="22" t="s">
        <v>87</v>
      </c>
      <c r="C5" s="106" t="s">
        <v>338</v>
      </c>
      <c r="D5" s="106" t="s">
        <v>339</v>
      </c>
      <c r="E5" s="106" t="s">
        <v>340</v>
      </c>
      <c r="F5" s="106" t="s">
        <v>341</v>
      </c>
      <c r="G5" s="22" t="s">
        <v>271</v>
      </c>
      <c r="H5" s="22" t="s">
        <v>301</v>
      </c>
      <c r="I5" s="22" t="s">
        <v>88</v>
      </c>
      <c r="J5" s="22" t="s">
        <v>89</v>
      </c>
      <c r="K5" s="22" t="s">
        <v>90</v>
      </c>
      <c r="L5" s="22" t="s">
        <v>91</v>
      </c>
      <c r="M5" s="22" t="s">
        <v>108</v>
      </c>
      <c r="N5" s="22" t="s">
        <v>92</v>
      </c>
      <c r="O5" s="22" t="s">
        <v>104</v>
      </c>
      <c r="P5" s="22" t="s">
        <v>117</v>
      </c>
      <c r="Q5" s="22" t="s">
        <v>342</v>
      </c>
      <c r="R5" s="22" t="s">
        <v>343</v>
      </c>
      <c r="S5" s="22" t="s">
        <v>94</v>
      </c>
      <c r="T5" s="22" t="s">
        <v>146</v>
      </c>
      <c r="U5" s="22" t="s">
        <v>80</v>
      </c>
      <c r="V5" s="22" t="s">
        <v>81</v>
      </c>
      <c r="W5" s="22" t="s">
        <v>95</v>
      </c>
      <c r="X5" s="22" t="s">
        <v>97</v>
      </c>
      <c r="Y5" s="22" t="s">
        <v>115</v>
      </c>
      <c r="Z5" s="22" t="s">
        <v>83</v>
      </c>
      <c r="AA5" s="22" t="s">
        <v>122</v>
      </c>
      <c r="AB5" s="22" t="s">
        <v>84</v>
      </c>
      <c r="AC5" s="22" t="s">
        <v>123</v>
      </c>
      <c r="AD5" s="22" t="s">
        <v>85</v>
      </c>
      <c r="AE5" s="22" t="s">
        <v>124</v>
      </c>
      <c r="AF5" s="22" t="s">
        <v>101</v>
      </c>
      <c r="AG5" s="22" t="s">
        <v>125</v>
      </c>
      <c r="AH5" s="22" t="s">
        <v>102</v>
      </c>
      <c r="AI5" s="22" t="s">
        <v>126</v>
      </c>
      <c r="AJ5" s="22" t="s">
        <v>127</v>
      </c>
      <c r="AK5" s="22" t="s">
        <v>128</v>
      </c>
      <c r="AL5" s="22" t="s">
        <v>311</v>
      </c>
      <c r="AM5" s="22" t="s">
        <v>310</v>
      </c>
    </row>
    <row r="6" spans="1:42" s="19" customFormat="1" ht="13" x14ac:dyDescent="0.3">
      <c r="A6" s="19" t="s">
        <v>53</v>
      </c>
      <c r="B6" s="19" t="s">
        <v>54</v>
      </c>
      <c r="C6" s="19" t="s">
        <v>273</v>
      </c>
      <c r="D6" s="19" t="s">
        <v>273</v>
      </c>
      <c r="E6" s="19" t="s">
        <v>273</v>
      </c>
      <c r="F6" s="19" t="s">
        <v>273</v>
      </c>
      <c r="G6" s="19" t="s">
        <v>272</v>
      </c>
      <c r="H6" s="19" t="s">
        <v>272</v>
      </c>
      <c r="I6" s="19" t="s">
        <v>55</v>
      </c>
      <c r="L6" s="19" t="s">
        <v>56</v>
      </c>
      <c r="M6" s="19" t="s">
        <v>57</v>
      </c>
      <c r="N6" s="19" t="s">
        <v>58</v>
      </c>
      <c r="O6" s="19" t="s">
        <v>59</v>
      </c>
      <c r="P6" s="19" t="s">
        <v>60</v>
      </c>
      <c r="Q6" s="19" t="s">
        <v>61</v>
      </c>
      <c r="R6" s="19" t="s">
        <v>344</v>
      </c>
      <c r="S6" s="19" t="s">
        <v>62</v>
      </c>
      <c r="T6" s="19" t="s">
        <v>111</v>
      </c>
      <c r="U6" s="19" t="s">
        <v>63</v>
      </c>
      <c r="V6" s="19" t="s">
        <v>64</v>
      </c>
      <c r="W6" s="19" t="s">
        <v>65</v>
      </c>
      <c r="X6" s="19" t="s">
        <v>66</v>
      </c>
      <c r="Y6" s="19" t="s">
        <v>113</v>
      </c>
      <c r="Z6" s="19" t="s">
        <v>67</v>
      </c>
      <c r="AA6" s="19" t="s">
        <v>118</v>
      </c>
      <c r="AB6" s="19" t="s">
        <v>68</v>
      </c>
      <c r="AC6" s="19" t="s">
        <v>112</v>
      </c>
      <c r="AD6" s="19" t="s">
        <v>69</v>
      </c>
      <c r="AE6" s="19" t="s">
        <v>138</v>
      </c>
      <c r="AF6" s="19" t="s">
        <v>70</v>
      </c>
      <c r="AG6" s="19" t="s">
        <v>139</v>
      </c>
      <c r="AH6" s="19" t="s">
        <v>71</v>
      </c>
      <c r="AI6" s="19" t="s">
        <v>142</v>
      </c>
      <c r="AJ6" s="19" t="s">
        <v>72</v>
      </c>
      <c r="AK6" s="19" t="s">
        <v>152</v>
      </c>
      <c r="AL6" s="19" t="s">
        <v>73</v>
      </c>
      <c r="AM6" s="19" t="s">
        <v>143</v>
      </c>
    </row>
    <row r="7" spans="1:42" ht="13" x14ac:dyDescent="0.3">
      <c r="A7" s="9"/>
      <c r="G7" t="str">
        <f>CONCATENATE(C7,"-",D7,"-",E7,"-",F7)</f>
        <v>---</v>
      </c>
      <c r="H7" t="str">
        <f>CONCATENATE(C7,"-",D7)</f>
        <v>-</v>
      </c>
      <c r="K7" s="24"/>
      <c r="L7" s="24"/>
      <c r="M7" s="25">
        <f>VALUE(ROUNDUP(MONTH(L7)/12*4,0)*3&amp;"/"&amp;YEAR(L7))</f>
        <v>61</v>
      </c>
      <c r="P7" s="30"/>
      <c r="Q7" s="29"/>
      <c r="R7" s="29"/>
      <c r="S7" s="28"/>
      <c r="T7" s="28" t="e">
        <f>S7/Q7</f>
        <v>#DIV/0!</v>
      </c>
      <c r="U7" s="28"/>
      <c r="V7" s="28"/>
      <c r="W7" s="28"/>
      <c r="X7" s="28">
        <f>S7-U7-V7+W7</f>
        <v>0</v>
      </c>
      <c r="Y7" s="28" t="e">
        <f>X7/Q7</f>
        <v>#DIV/0!</v>
      </c>
      <c r="Z7" s="28"/>
      <c r="AA7" s="28" t="e">
        <f>Z7/Q7</f>
        <v>#DIV/0!</v>
      </c>
      <c r="AB7" s="28"/>
      <c r="AC7" s="28" t="e">
        <f>AB7/Q7</f>
        <v>#DIV/0!</v>
      </c>
      <c r="AD7" s="28"/>
      <c r="AE7" s="28" t="e">
        <f>AD7/Q7</f>
        <v>#DIV/0!</v>
      </c>
      <c r="AF7" s="28"/>
      <c r="AG7" s="28" t="e">
        <f>AF7/Q7</f>
        <v>#DIV/0!</v>
      </c>
      <c r="AH7" s="28"/>
      <c r="AI7" s="28" t="e">
        <f>AH7/Q7</f>
        <v>#DIV/0!</v>
      </c>
      <c r="AJ7" s="28"/>
      <c r="AK7" s="28" t="e">
        <f>AJ7/Q7</f>
        <v>#DIV/0!</v>
      </c>
      <c r="AL7" s="28"/>
      <c r="AM7" s="28" t="e">
        <f>AL7/Q7</f>
        <v>#DIV/0!</v>
      </c>
    </row>
    <row r="8" spans="1:42" ht="13" x14ac:dyDescent="0.3">
      <c r="A8" s="9"/>
      <c r="L8" s="24"/>
      <c r="M8" s="25"/>
    </row>
    <row r="9" spans="1:42" x14ac:dyDescent="0.25">
      <c r="A9" s="11" t="s">
        <v>1</v>
      </c>
      <c r="B9" s="13" t="s">
        <v>44</v>
      </c>
      <c r="C9" s="13"/>
      <c r="D9" s="13"/>
      <c r="E9" s="13"/>
      <c r="F9" s="13"/>
      <c r="G9" s="12"/>
      <c r="H9" s="12"/>
    </row>
    <row r="10" spans="1:42" x14ac:dyDescent="0.25">
      <c r="A10" s="11"/>
      <c r="B10" s="13" t="s">
        <v>45</v>
      </c>
      <c r="C10" s="13"/>
      <c r="D10" s="13"/>
      <c r="E10" s="13"/>
      <c r="F10" s="13"/>
      <c r="G10" s="12"/>
      <c r="H10" s="12"/>
    </row>
    <row r="11" spans="1:42" x14ac:dyDescent="0.25">
      <c r="A11" s="11" t="s">
        <v>2</v>
      </c>
      <c r="B11" s="13" t="s">
        <v>176</v>
      </c>
      <c r="C11" s="13"/>
      <c r="D11" s="13"/>
      <c r="E11" s="13"/>
      <c r="F11" s="13"/>
      <c r="G11" s="12"/>
      <c r="H11" s="12"/>
    </row>
    <row r="12" spans="1:42" x14ac:dyDescent="0.25">
      <c r="A12" s="11" t="s">
        <v>273</v>
      </c>
      <c r="B12" s="13" t="s">
        <v>291</v>
      </c>
      <c r="C12" s="13"/>
      <c r="D12" s="13"/>
      <c r="E12" s="13"/>
      <c r="F12" s="13"/>
      <c r="G12" s="12"/>
      <c r="H12" s="12"/>
    </row>
    <row r="13" spans="1:42" x14ac:dyDescent="0.25">
      <c r="A13" s="11" t="s">
        <v>272</v>
      </c>
      <c r="B13" s="13" t="s">
        <v>274</v>
      </c>
      <c r="C13" s="13"/>
      <c r="D13" s="13"/>
      <c r="E13" s="13"/>
      <c r="F13" s="13"/>
      <c r="G13" s="12"/>
      <c r="H13" s="12"/>
    </row>
    <row r="14" spans="1:42" x14ac:dyDescent="0.25">
      <c r="A14" s="11" t="s">
        <v>4</v>
      </c>
      <c r="B14" s="13" t="s">
        <v>28</v>
      </c>
      <c r="C14" s="13"/>
      <c r="D14" s="13"/>
      <c r="E14" s="13"/>
      <c r="F14" s="13"/>
      <c r="G14" s="12"/>
      <c r="H14" s="12"/>
    </row>
    <row r="15" spans="1:42" x14ac:dyDescent="0.25">
      <c r="A15" s="11" t="s">
        <v>5</v>
      </c>
      <c r="B15" s="13" t="s">
        <v>177</v>
      </c>
      <c r="C15" s="13"/>
      <c r="D15" s="13"/>
      <c r="E15" s="13"/>
      <c r="F15" s="13"/>
      <c r="G15" s="12"/>
      <c r="H15" s="12"/>
    </row>
    <row r="16" spans="1:42" x14ac:dyDescent="0.25">
      <c r="A16" s="11"/>
      <c r="B16" s="13" t="s">
        <v>292</v>
      </c>
      <c r="C16" s="13"/>
      <c r="D16" s="13"/>
      <c r="E16" s="13"/>
      <c r="F16" s="13"/>
      <c r="G16" s="12"/>
      <c r="H16" s="12"/>
    </row>
    <row r="17" spans="1:8" s="18" customFormat="1" x14ac:dyDescent="0.25">
      <c r="A17" s="16" t="s">
        <v>6</v>
      </c>
      <c r="B17" s="17" t="s">
        <v>147</v>
      </c>
      <c r="C17" s="17"/>
      <c r="D17" s="17"/>
      <c r="E17" s="17"/>
      <c r="F17" s="17"/>
      <c r="G17" s="20"/>
      <c r="H17" s="20"/>
    </row>
    <row r="18" spans="1:8" s="18" customFormat="1" x14ac:dyDescent="0.25">
      <c r="A18" s="16" t="s">
        <v>7</v>
      </c>
      <c r="B18" s="17" t="s">
        <v>188</v>
      </c>
      <c r="C18" s="17"/>
      <c r="D18" s="17"/>
      <c r="E18" s="17"/>
      <c r="F18" s="17"/>
      <c r="G18" s="20"/>
      <c r="H18" s="20"/>
    </row>
    <row r="19" spans="1:8" s="18" customFormat="1" x14ac:dyDescent="0.25">
      <c r="A19" s="16" t="s">
        <v>8</v>
      </c>
      <c r="B19" s="17" t="s">
        <v>46</v>
      </c>
      <c r="C19" s="17"/>
      <c r="D19" s="17"/>
      <c r="E19" s="17"/>
      <c r="F19" s="17"/>
    </row>
    <row r="20" spans="1:8" s="18" customFormat="1" x14ac:dyDescent="0.25">
      <c r="A20" s="16" t="s">
        <v>9</v>
      </c>
      <c r="B20" s="17" t="s">
        <v>178</v>
      </c>
      <c r="C20" s="17"/>
      <c r="D20" s="17"/>
      <c r="E20" s="17"/>
      <c r="F20" s="17"/>
    </row>
    <row r="21" spans="1:8" s="18" customFormat="1" x14ac:dyDescent="0.25">
      <c r="A21" s="16" t="s">
        <v>10</v>
      </c>
      <c r="B21" s="17" t="s">
        <v>336</v>
      </c>
      <c r="C21" s="17"/>
      <c r="D21" s="17"/>
      <c r="E21" s="17"/>
      <c r="F21" s="17"/>
    </row>
    <row r="22" spans="1:8" s="18" customFormat="1" x14ac:dyDescent="0.25">
      <c r="A22" s="16" t="s">
        <v>344</v>
      </c>
      <c r="B22" s="17" t="s">
        <v>345</v>
      </c>
      <c r="C22" s="17"/>
      <c r="D22" s="17"/>
      <c r="E22" s="17"/>
      <c r="F22" s="17"/>
    </row>
    <row r="23" spans="1:8" s="18" customFormat="1" x14ac:dyDescent="0.25">
      <c r="A23" s="16" t="s">
        <v>11</v>
      </c>
      <c r="B23" s="17" t="s">
        <v>30</v>
      </c>
      <c r="C23" s="17"/>
      <c r="D23" s="17"/>
      <c r="E23" s="17"/>
      <c r="F23" s="17"/>
    </row>
    <row r="24" spans="1:8" s="18" customFormat="1" x14ac:dyDescent="0.25">
      <c r="A24" s="16" t="s">
        <v>175</v>
      </c>
      <c r="B24" s="17" t="s">
        <v>180</v>
      </c>
      <c r="C24" s="17"/>
      <c r="D24" s="17"/>
      <c r="E24" s="17"/>
      <c r="F24" s="17"/>
    </row>
    <row r="25" spans="1:8" s="18" customFormat="1" x14ac:dyDescent="0.25">
      <c r="A25" s="16" t="s">
        <v>12</v>
      </c>
      <c r="B25" s="17" t="s">
        <v>181</v>
      </c>
      <c r="C25" s="17"/>
      <c r="D25" s="17"/>
      <c r="E25" s="17"/>
      <c r="F25" s="17"/>
    </row>
    <row r="26" spans="1:8" s="18" customFormat="1" x14ac:dyDescent="0.25">
      <c r="A26" s="16" t="s">
        <v>13</v>
      </c>
      <c r="B26" s="17" t="s">
        <v>281</v>
      </c>
      <c r="C26" s="17"/>
      <c r="D26" s="17"/>
      <c r="E26" s="17"/>
      <c r="F26" s="17"/>
    </row>
    <row r="27" spans="1:8" s="18" customFormat="1" x14ac:dyDescent="0.25">
      <c r="A27" s="16" t="s">
        <v>14</v>
      </c>
      <c r="B27" s="17" t="s">
        <v>32</v>
      </c>
      <c r="C27" s="17"/>
      <c r="D27" s="17"/>
      <c r="E27" s="17"/>
      <c r="F27" s="17"/>
    </row>
    <row r="28" spans="1:8" s="18" customFormat="1" x14ac:dyDescent="0.25">
      <c r="A28" s="16" t="s">
        <v>15</v>
      </c>
      <c r="B28" s="17" t="s">
        <v>37</v>
      </c>
      <c r="C28" s="17"/>
      <c r="D28" s="17"/>
      <c r="E28" s="17"/>
      <c r="F28" s="17"/>
    </row>
    <row r="29" spans="1:8" s="18" customFormat="1" x14ac:dyDescent="0.25">
      <c r="A29" s="16" t="s">
        <v>174</v>
      </c>
      <c r="B29" s="17" t="s">
        <v>179</v>
      </c>
      <c r="C29" s="17"/>
      <c r="D29" s="17"/>
      <c r="E29" s="17"/>
      <c r="F29" s="17"/>
    </row>
    <row r="30" spans="1:8" s="18" customFormat="1" x14ac:dyDescent="0.25">
      <c r="A30" s="16" t="s">
        <v>16</v>
      </c>
      <c r="B30" s="17" t="s">
        <v>33</v>
      </c>
      <c r="C30" s="17"/>
      <c r="D30" s="17"/>
      <c r="E30" s="17"/>
      <c r="F30" s="17"/>
    </row>
    <row r="31" spans="1:8" s="18" customFormat="1" x14ac:dyDescent="0.25">
      <c r="A31" s="16" t="s">
        <v>119</v>
      </c>
      <c r="B31" s="17" t="s">
        <v>182</v>
      </c>
      <c r="C31" s="17"/>
      <c r="D31" s="17"/>
      <c r="E31" s="17"/>
      <c r="F31" s="17"/>
    </row>
    <row r="32" spans="1:8" s="18" customFormat="1" x14ac:dyDescent="0.25">
      <c r="A32" s="16" t="s">
        <v>17</v>
      </c>
      <c r="B32" s="17" t="s">
        <v>47</v>
      </c>
      <c r="C32" s="17"/>
      <c r="D32" s="17"/>
      <c r="E32" s="17"/>
      <c r="F32" s="17"/>
    </row>
    <row r="33" spans="1:6" s="18" customFormat="1" x14ac:dyDescent="0.25">
      <c r="A33" s="16" t="s">
        <v>154</v>
      </c>
      <c r="B33" s="17" t="s">
        <v>183</v>
      </c>
      <c r="C33" s="17"/>
      <c r="D33" s="17"/>
      <c r="E33" s="17"/>
      <c r="F33" s="17"/>
    </row>
    <row r="34" spans="1:6" s="18" customFormat="1" x14ac:dyDescent="0.25">
      <c r="A34" s="16" t="s">
        <v>18</v>
      </c>
      <c r="B34" s="17" t="s">
        <v>48</v>
      </c>
      <c r="C34" s="17"/>
      <c r="D34" s="17"/>
      <c r="E34" s="17"/>
      <c r="F34" s="17"/>
    </row>
    <row r="35" spans="1:6" s="18" customFormat="1" x14ac:dyDescent="0.25">
      <c r="A35" s="16" t="s">
        <v>155</v>
      </c>
      <c r="B35" s="17" t="s">
        <v>184</v>
      </c>
      <c r="C35" s="17"/>
      <c r="D35" s="17"/>
      <c r="E35" s="17"/>
      <c r="F35" s="17"/>
    </row>
    <row r="36" spans="1:6" s="18" customFormat="1" x14ac:dyDescent="0.25">
      <c r="A36" s="16" t="s">
        <v>19</v>
      </c>
      <c r="B36" s="17" t="s">
        <v>40</v>
      </c>
      <c r="C36" s="17"/>
      <c r="D36" s="17"/>
      <c r="E36" s="17"/>
      <c r="F36" s="17"/>
    </row>
    <row r="37" spans="1:6" s="18" customFormat="1" x14ac:dyDescent="0.25">
      <c r="A37" s="16" t="s">
        <v>156</v>
      </c>
      <c r="B37" s="17" t="s">
        <v>185</v>
      </c>
      <c r="C37" s="17"/>
      <c r="D37" s="17"/>
      <c r="E37" s="17"/>
      <c r="F37" s="17"/>
    </row>
    <row r="38" spans="1:6" s="18" customFormat="1" x14ac:dyDescent="0.25">
      <c r="A38" s="16" t="s">
        <v>20</v>
      </c>
      <c r="B38" s="17" t="s">
        <v>41</v>
      </c>
      <c r="C38" s="17"/>
      <c r="D38" s="17"/>
      <c r="E38" s="17"/>
      <c r="F38" s="17"/>
    </row>
    <row r="39" spans="1:6" s="18" customFormat="1" x14ac:dyDescent="0.25">
      <c r="A39" s="16" t="s">
        <v>144</v>
      </c>
      <c r="B39" s="17" t="s">
        <v>186</v>
      </c>
      <c r="C39" s="17"/>
      <c r="D39" s="17"/>
      <c r="E39" s="17"/>
      <c r="F39" s="17"/>
    </row>
    <row r="40" spans="1:6" s="18" customFormat="1" x14ac:dyDescent="0.25">
      <c r="A40" s="16" t="s">
        <v>21</v>
      </c>
      <c r="B40" s="18" t="s">
        <v>49</v>
      </c>
    </row>
    <row r="41" spans="1:6" s="18" customFormat="1" x14ac:dyDescent="0.25">
      <c r="A41" s="16" t="s">
        <v>157</v>
      </c>
      <c r="B41" s="17" t="s">
        <v>187</v>
      </c>
      <c r="C41" s="17"/>
      <c r="D41" s="17"/>
      <c r="E41" s="17"/>
      <c r="F41" s="17"/>
    </row>
    <row r="42" spans="1:6" s="18" customFormat="1" x14ac:dyDescent="0.25">
      <c r="A42" s="16" t="s">
        <v>22</v>
      </c>
      <c r="B42" s="13" t="s">
        <v>309</v>
      </c>
      <c r="C42" s="17"/>
      <c r="D42" s="17"/>
      <c r="E42" s="17"/>
      <c r="F42" s="17"/>
    </row>
    <row r="43" spans="1:6" s="18" customFormat="1" x14ac:dyDescent="0.25">
      <c r="A43" s="16" t="s">
        <v>151</v>
      </c>
      <c r="B43" s="17" t="s">
        <v>307</v>
      </c>
      <c r="C43" s="17"/>
      <c r="D43" s="17"/>
      <c r="E43" s="17"/>
      <c r="F43" s="17"/>
    </row>
    <row r="44" spans="1:6" s="18" customFormat="1" x14ac:dyDescent="0.25">
      <c r="A44" s="16"/>
      <c r="B44" s="17"/>
      <c r="C44" s="17"/>
      <c r="D44" s="17"/>
      <c r="E44" s="17"/>
      <c r="F44" s="17"/>
    </row>
    <row r="45" spans="1:6" s="18" customFormat="1" x14ac:dyDescent="0.25">
      <c r="A45" s="16"/>
      <c r="B45" s="17"/>
      <c r="C45" s="17"/>
      <c r="D45" s="17"/>
      <c r="E45" s="17"/>
      <c r="F45"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5" sqref="A5"/>
    </sheetView>
  </sheetViews>
  <sheetFormatPr defaultRowHeight="12.5" x14ac:dyDescent="0.25"/>
  <cols>
    <col min="1" max="1" width="20.7265625" customWidth="1"/>
    <col min="2" max="8" width="10.7265625" customWidth="1"/>
  </cols>
  <sheetData>
    <row r="1" spans="1:11" s="2" customFormat="1" ht="18" x14ac:dyDescent="0.4">
      <c r="A1" s="6" t="s">
        <v>0</v>
      </c>
    </row>
    <row r="2" spans="1:11" s="2" customFormat="1" ht="17.5" x14ac:dyDescent="0.35">
      <c r="A2" s="7"/>
      <c r="B2" s="4"/>
      <c r="C2" s="4"/>
      <c r="D2" s="4"/>
    </row>
    <row r="3" spans="1:11" s="2" customFormat="1" ht="18" x14ac:dyDescent="0.4">
      <c r="A3" s="8" t="s">
        <v>202</v>
      </c>
    </row>
    <row r="4" spans="1:11" s="2" customFormat="1" ht="18" x14ac:dyDescent="0.4">
      <c r="A4" s="8"/>
    </row>
    <row r="5" spans="1:11" s="31" customFormat="1" ht="26" x14ac:dyDescent="0.25">
      <c r="A5" s="33" t="s">
        <v>201</v>
      </c>
      <c r="B5" s="5" t="s">
        <v>200</v>
      </c>
      <c r="C5" s="5" t="s">
        <v>87</v>
      </c>
      <c r="D5" s="5" t="s">
        <v>79</v>
      </c>
      <c r="E5" s="5" t="s">
        <v>199</v>
      </c>
      <c r="F5" s="5" t="s">
        <v>198</v>
      </c>
      <c r="G5" s="5" t="s">
        <v>82</v>
      </c>
      <c r="H5" s="5" t="s">
        <v>197</v>
      </c>
      <c r="I5" s="5" t="s">
        <v>93</v>
      </c>
    </row>
    <row r="6" spans="1:11" ht="13" x14ac:dyDescent="0.3">
      <c r="A6" s="32" t="s">
        <v>53</v>
      </c>
      <c r="B6" s="32" t="s">
        <v>54</v>
      </c>
      <c r="C6" s="32" t="s">
        <v>52</v>
      </c>
      <c r="D6" s="32" t="s">
        <v>55</v>
      </c>
      <c r="E6" s="32" t="s">
        <v>56</v>
      </c>
      <c r="F6" s="32" t="s">
        <v>57</v>
      </c>
      <c r="G6" s="32" t="s">
        <v>58</v>
      </c>
      <c r="H6" s="32" t="s">
        <v>59</v>
      </c>
      <c r="I6" s="32" t="s">
        <v>60</v>
      </c>
    </row>
    <row r="7" spans="1:11" ht="13" x14ac:dyDescent="0.3">
      <c r="A7" s="32"/>
      <c r="B7" s="32"/>
      <c r="C7" s="32"/>
      <c r="D7" s="32"/>
      <c r="E7" s="32"/>
      <c r="F7" s="32"/>
      <c r="G7" s="32"/>
      <c r="H7" s="32"/>
      <c r="I7" s="32"/>
      <c r="J7" s="32"/>
      <c r="K7" s="32"/>
    </row>
    <row r="8" spans="1:11" ht="13" x14ac:dyDescent="0.3">
      <c r="A8" s="32"/>
      <c r="B8" s="32"/>
      <c r="C8" s="32"/>
      <c r="D8" s="32"/>
      <c r="E8" s="32"/>
      <c r="F8" s="32"/>
      <c r="G8" s="32"/>
      <c r="H8" s="32"/>
      <c r="I8" s="32"/>
      <c r="J8" s="32"/>
      <c r="K8" s="32"/>
    </row>
    <row r="9" spans="1:11" ht="13" x14ac:dyDescent="0.3">
      <c r="A9" s="32"/>
      <c r="B9" s="32"/>
      <c r="C9" s="32"/>
      <c r="D9" s="32"/>
      <c r="E9" s="32"/>
      <c r="F9" s="32"/>
      <c r="G9" s="32"/>
      <c r="H9" s="32"/>
      <c r="I9" s="32"/>
      <c r="J9" s="32"/>
      <c r="K9" s="32"/>
    </row>
    <row r="10" spans="1:11" x14ac:dyDescent="0.25">
      <c r="A10" s="11" t="s">
        <v>1</v>
      </c>
      <c r="B10" s="13" t="s">
        <v>320</v>
      </c>
      <c r="C10" s="12"/>
    </row>
    <row r="11" spans="1:11" x14ac:dyDescent="0.25">
      <c r="A11" s="11" t="s">
        <v>2</v>
      </c>
      <c r="B11" s="13" t="s">
        <v>323</v>
      </c>
      <c r="C11" s="12"/>
    </row>
    <row r="12" spans="1:11" x14ac:dyDescent="0.25">
      <c r="A12" s="11" t="s">
        <v>3</v>
      </c>
      <c r="B12" s="13" t="s">
        <v>196</v>
      </c>
      <c r="C12" s="12"/>
    </row>
    <row r="13" spans="1:11" x14ac:dyDescent="0.25">
      <c r="A13" s="11" t="s">
        <v>4</v>
      </c>
      <c r="B13" s="13" t="s">
        <v>321</v>
      </c>
      <c r="C13" s="12"/>
    </row>
    <row r="14" spans="1:11" x14ac:dyDescent="0.25">
      <c r="A14" s="11" t="s">
        <v>5</v>
      </c>
      <c r="B14" s="13" t="s">
        <v>195</v>
      </c>
      <c r="C14" s="12"/>
    </row>
    <row r="15" spans="1:11" x14ac:dyDescent="0.25">
      <c r="A15" s="11" t="s">
        <v>6</v>
      </c>
      <c r="B15" s="13" t="s">
        <v>322</v>
      </c>
      <c r="C15" s="12"/>
    </row>
    <row r="16" spans="1:11" x14ac:dyDescent="0.25">
      <c r="A16" s="11" t="s">
        <v>7</v>
      </c>
      <c r="B16" s="13" t="s">
        <v>194</v>
      </c>
    </row>
    <row r="17" spans="1:2" x14ac:dyDescent="0.25">
      <c r="A17" s="11" t="s">
        <v>8</v>
      </c>
      <c r="B17" t="s">
        <v>193</v>
      </c>
    </row>
    <row r="18" spans="1:2" x14ac:dyDescent="0.25">
      <c r="A18" s="11" t="s">
        <v>9</v>
      </c>
      <c r="B18" t="s">
        <v>192</v>
      </c>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5"/>
  <sheetViews>
    <sheetView showZeros="0" zoomScale="85" zoomScaleNormal="85" workbookViewId="0">
      <selection activeCell="C9" sqref="B9:C22"/>
    </sheetView>
  </sheetViews>
  <sheetFormatPr defaultRowHeight="12.5" x14ac:dyDescent="0.25"/>
  <cols>
    <col min="2" max="7" width="12.54296875" customWidth="1"/>
    <col min="8" max="8" width="13.453125" customWidth="1"/>
    <col min="9" max="11" width="12.54296875" customWidth="1"/>
  </cols>
  <sheetData>
    <row r="1" spans="1:17" s="2" customFormat="1" ht="18" x14ac:dyDescent="0.4">
      <c r="B1" s="6" t="s">
        <v>0</v>
      </c>
    </row>
    <row r="2" spans="1:17" s="2" customFormat="1" ht="17.5" x14ac:dyDescent="0.35">
      <c r="B2" s="7"/>
      <c r="C2" s="4"/>
      <c r="D2" s="4"/>
      <c r="E2" s="4"/>
      <c r="F2" s="4"/>
    </row>
    <row r="3" spans="1:17" s="2" customFormat="1" ht="18" x14ac:dyDescent="0.4">
      <c r="B3" s="8" t="s">
        <v>331</v>
      </c>
    </row>
    <row r="4" spans="1:17" s="2" customFormat="1" ht="18" x14ac:dyDescent="0.4">
      <c r="B4" s="8"/>
    </row>
    <row r="5" spans="1:17" s="5" customFormat="1" ht="52" x14ac:dyDescent="0.25">
      <c r="A5" s="5" t="s">
        <v>88</v>
      </c>
      <c r="B5" s="122" t="s">
        <v>338</v>
      </c>
      <c r="C5" s="122" t="s">
        <v>339</v>
      </c>
      <c r="D5" s="122" t="s">
        <v>340</v>
      </c>
      <c r="E5" s="122" t="s">
        <v>341</v>
      </c>
      <c r="F5" s="22" t="s">
        <v>271</v>
      </c>
      <c r="G5" s="5" t="s">
        <v>108</v>
      </c>
      <c r="H5" s="5" t="s">
        <v>386</v>
      </c>
      <c r="I5" s="3" t="s">
        <v>384</v>
      </c>
      <c r="J5" s="5" t="s">
        <v>227</v>
      </c>
      <c r="K5" s="3" t="s">
        <v>278</v>
      </c>
      <c r="L5" s="3" t="s">
        <v>279</v>
      </c>
      <c r="M5" s="3" t="s">
        <v>103</v>
      </c>
      <c r="N5" s="3" t="s">
        <v>50</v>
      </c>
      <c r="O5" s="3" t="s">
        <v>346</v>
      </c>
      <c r="P5" s="3" t="s">
        <v>347</v>
      </c>
      <c r="Q5" s="3" t="s">
        <v>352</v>
      </c>
    </row>
    <row r="6" spans="1:17" s="1" customFormat="1" ht="13" x14ac:dyDescent="0.3">
      <c r="A6" s="19" t="s">
        <v>350</v>
      </c>
      <c r="B6" s="19" t="s">
        <v>275</v>
      </c>
      <c r="C6" s="19" t="s">
        <v>275</v>
      </c>
      <c r="D6" s="19" t="s">
        <v>275</v>
      </c>
      <c r="E6" s="19" t="s">
        <v>275</v>
      </c>
      <c r="F6" s="19" t="s">
        <v>276</v>
      </c>
      <c r="G6" s="19" t="s">
        <v>54</v>
      </c>
      <c r="H6" s="19" t="s">
        <v>52</v>
      </c>
      <c r="I6" s="19" t="s">
        <v>55</v>
      </c>
      <c r="J6" s="19" t="s">
        <v>385</v>
      </c>
      <c r="K6" s="19" t="s">
        <v>56</v>
      </c>
      <c r="L6" s="19" t="s">
        <v>57</v>
      </c>
      <c r="M6" s="19" t="s">
        <v>58</v>
      </c>
      <c r="N6" s="19" t="s">
        <v>59</v>
      </c>
      <c r="O6" s="19" t="s">
        <v>60</v>
      </c>
      <c r="P6" s="19" t="s">
        <v>348</v>
      </c>
      <c r="Q6" s="19" t="s">
        <v>61</v>
      </c>
    </row>
    <row r="7" spans="1:17" s="1" customFormat="1" x14ac:dyDescent="0.25">
      <c r="F7" t="str">
        <f>CONCATENATE(B7,"-",C7,"-",D7,"-",E7)</f>
        <v>---</v>
      </c>
      <c r="G7" s="56"/>
      <c r="H7" s="29"/>
      <c r="I7" s="29"/>
      <c r="J7" s="29"/>
      <c r="K7" s="29"/>
      <c r="L7" s="29"/>
      <c r="M7" s="29"/>
      <c r="N7" s="29">
        <f>SUM(H7:M7)</f>
        <v>0</v>
      </c>
      <c r="O7" s="58"/>
      <c r="P7" s="58"/>
      <c r="Q7" s="159" t="e">
        <f>N7/O7</f>
        <v>#DIV/0!</v>
      </c>
    </row>
    <row r="8" spans="1:17" s="1" customFormat="1" x14ac:dyDescent="0.25">
      <c r="B8" s="55"/>
      <c r="C8" s="57"/>
      <c r="D8" s="29"/>
      <c r="E8" s="29"/>
      <c r="F8" s="29"/>
      <c r="G8" s="29"/>
      <c r="H8" s="29"/>
      <c r="I8" s="29"/>
      <c r="J8" s="29"/>
      <c r="K8" s="58"/>
      <c r="L8" s="29"/>
      <c r="M8"/>
    </row>
    <row r="9" spans="1:17" s="1" customFormat="1" x14ac:dyDescent="0.25">
      <c r="B9" s="123" t="s">
        <v>351</v>
      </c>
      <c r="C9" s="17" t="s">
        <v>28</v>
      </c>
      <c r="D9" s="29"/>
      <c r="E9" s="29"/>
      <c r="F9" s="29"/>
      <c r="G9" s="29"/>
      <c r="H9" s="29"/>
      <c r="I9" s="29"/>
      <c r="J9" s="29"/>
      <c r="K9" s="58"/>
      <c r="L9" s="29"/>
      <c r="M9"/>
    </row>
    <row r="10" spans="1:17" s="1" customFormat="1" x14ac:dyDescent="0.25">
      <c r="B10" s="11" t="s">
        <v>275</v>
      </c>
      <c r="C10" s="13" t="s">
        <v>291</v>
      </c>
      <c r="D10"/>
      <c r="E10"/>
      <c r="F10"/>
      <c r="G10"/>
      <c r="H10"/>
      <c r="I10"/>
      <c r="J10"/>
      <c r="K10"/>
      <c r="L10"/>
      <c r="M10"/>
    </row>
    <row r="11" spans="1:17" s="1" customFormat="1" x14ac:dyDescent="0.25">
      <c r="B11" s="107" t="s">
        <v>276</v>
      </c>
      <c r="C11" s="13" t="s">
        <v>274</v>
      </c>
      <c r="D11"/>
      <c r="E11"/>
      <c r="F11"/>
      <c r="G11"/>
      <c r="H11"/>
      <c r="I11"/>
      <c r="J11"/>
      <c r="K11"/>
      <c r="L11"/>
      <c r="M11"/>
    </row>
    <row r="12" spans="1:17" s="1" customFormat="1" x14ac:dyDescent="0.25">
      <c r="B12" s="11" t="s">
        <v>54</v>
      </c>
      <c r="C12" s="13" t="s">
        <v>226</v>
      </c>
      <c r="D12"/>
      <c r="E12"/>
      <c r="F12"/>
      <c r="G12"/>
      <c r="H12"/>
      <c r="I12"/>
      <c r="J12"/>
      <c r="K12"/>
      <c r="L12"/>
      <c r="M12"/>
    </row>
    <row r="13" spans="1:17" s="1" customFormat="1" ht="13" x14ac:dyDescent="0.3">
      <c r="B13" s="11" t="s">
        <v>52</v>
      </c>
      <c r="C13" s="13" t="s">
        <v>387</v>
      </c>
      <c r="D13" s="15"/>
      <c r="E13" s="15"/>
      <c r="F13" s="15"/>
      <c r="G13" s="15"/>
      <c r="H13"/>
      <c r="I13"/>
      <c r="J13"/>
      <c r="K13"/>
      <c r="L13"/>
      <c r="M13"/>
    </row>
    <row r="14" spans="1:17" x14ac:dyDescent="0.25">
      <c r="B14" s="11" t="s">
        <v>55</v>
      </c>
      <c r="C14" s="13" t="s">
        <v>388</v>
      </c>
    </row>
    <row r="15" spans="1:17" x14ac:dyDescent="0.25">
      <c r="B15" s="11" t="s">
        <v>385</v>
      </c>
      <c r="C15" s="13" t="s">
        <v>290</v>
      </c>
    </row>
    <row r="16" spans="1:17" x14ac:dyDescent="0.25">
      <c r="B16" s="11" t="s">
        <v>56</v>
      </c>
      <c r="C16" s="13" t="s">
        <v>287</v>
      </c>
    </row>
    <row r="17" spans="2:3" x14ac:dyDescent="0.25">
      <c r="B17" s="11" t="s">
        <v>57</v>
      </c>
      <c r="C17" s="13" t="s">
        <v>288</v>
      </c>
    </row>
    <row r="18" spans="2:3" x14ac:dyDescent="0.25">
      <c r="B18" s="11" t="s">
        <v>58</v>
      </c>
      <c r="C18" s="13" t="s">
        <v>289</v>
      </c>
    </row>
    <row r="19" spans="2:3" x14ac:dyDescent="0.25">
      <c r="B19" s="11" t="s">
        <v>59</v>
      </c>
      <c r="C19" s="13" t="s">
        <v>231</v>
      </c>
    </row>
    <row r="20" spans="2:3" x14ac:dyDescent="0.25">
      <c r="B20" s="11" t="s">
        <v>60</v>
      </c>
      <c r="C20" s="13" t="s">
        <v>229</v>
      </c>
    </row>
    <row r="21" spans="2:3" x14ac:dyDescent="0.25">
      <c r="B21" s="16" t="s">
        <v>348</v>
      </c>
      <c r="C21" s="17" t="s">
        <v>349</v>
      </c>
    </row>
    <row r="22" spans="2:3" x14ac:dyDescent="0.25">
      <c r="B22" s="11" t="s">
        <v>61</v>
      </c>
      <c r="C22" s="13" t="s">
        <v>230</v>
      </c>
    </row>
    <row r="24" spans="2:3" x14ac:dyDescent="0.25">
      <c r="B24" s="11"/>
    </row>
    <row r="25" spans="2:3" x14ac:dyDescent="0.25">
      <c r="B25"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zoomScale="85" zoomScaleNormal="85" workbookViewId="0">
      <selection activeCell="C1" sqref="C1"/>
    </sheetView>
  </sheetViews>
  <sheetFormatPr defaultRowHeight="12.5" x14ac:dyDescent="0.25"/>
  <cols>
    <col min="1" max="6" width="23.54296875" customWidth="1"/>
  </cols>
  <sheetData>
    <row r="1" spans="1:6" ht="18" x14ac:dyDescent="0.4">
      <c r="A1" s="6" t="s">
        <v>0</v>
      </c>
      <c r="B1" s="6"/>
      <c r="C1" s="6"/>
    </row>
    <row r="2" spans="1:6" ht="17.5" x14ac:dyDescent="0.35">
      <c r="A2" s="7"/>
      <c r="B2" s="7"/>
      <c r="C2" s="7"/>
    </row>
    <row r="3" spans="1:6" ht="18" x14ac:dyDescent="0.4">
      <c r="A3" s="8" t="s">
        <v>207</v>
      </c>
      <c r="B3" s="8"/>
      <c r="C3" s="8"/>
    </row>
    <row r="5" spans="1:6" x14ac:dyDescent="0.25">
      <c r="A5" s="39"/>
      <c r="B5" s="39"/>
      <c r="C5" s="39"/>
      <c r="D5" s="39"/>
      <c r="E5" s="39"/>
    </row>
    <row r="6" spans="1:6" ht="28.5" customHeight="1" x14ac:dyDescent="0.3">
      <c r="A6" s="110" t="s">
        <v>215</v>
      </c>
      <c r="B6" s="110" t="s">
        <v>218</v>
      </c>
      <c r="C6" s="110" t="s">
        <v>284</v>
      </c>
      <c r="D6" s="110" t="s">
        <v>217</v>
      </c>
      <c r="E6" s="110" t="s">
        <v>216</v>
      </c>
      <c r="F6" s="111"/>
    </row>
    <row r="7" spans="1:6" ht="13" x14ac:dyDescent="0.3">
      <c r="A7" s="19" t="s">
        <v>53</v>
      </c>
      <c r="B7" s="19" t="s">
        <v>54</v>
      </c>
      <c r="C7" s="19" t="s">
        <v>52</v>
      </c>
      <c r="D7" s="19" t="s">
        <v>55</v>
      </c>
      <c r="E7" s="19" t="s">
        <v>56</v>
      </c>
    </row>
    <row r="8" spans="1:6" x14ac:dyDescent="0.25">
      <c r="C8" t="s">
        <v>283</v>
      </c>
    </row>
    <row r="10" spans="1:6" x14ac:dyDescent="0.25">
      <c r="A10" s="11" t="s">
        <v>1</v>
      </c>
      <c r="B10" s="13" t="s">
        <v>222</v>
      </c>
      <c r="C10" s="13"/>
    </row>
    <row r="11" spans="1:6" x14ac:dyDescent="0.25">
      <c r="A11" s="16" t="s">
        <v>2</v>
      </c>
      <c r="B11" s="17" t="s">
        <v>221</v>
      </c>
      <c r="C11" s="17"/>
    </row>
    <row r="12" spans="1:6" x14ac:dyDescent="0.25">
      <c r="A12" s="16" t="s">
        <v>3</v>
      </c>
      <c r="B12" t="s">
        <v>285</v>
      </c>
      <c r="C12" s="17"/>
    </row>
    <row r="13" spans="1:6" x14ac:dyDescent="0.25">
      <c r="A13" s="16" t="s">
        <v>4</v>
      </c>
      <c r="B13" s="17" t="s">
        <v>223</v>
      </c>
      <c r="C13" s="17"/>
    </row>
    <row r="14" spans="1:6" x14ac:dyDescent="0.25">
      <c r="A14" s="16" t="s">
        <v>5</v>
      </c>
      <c r="B14" s="17" t="s">
        <v>220</v>
      </c>
    </row>
    <row r="15" spans="1:6" x14ac:dyDescent="0.25">
      <c r="A15" s="39"/>
      <c r="B15" s="39"/>
      <c r="C15" s="39"/>
      <c r="D15" s="39"/>
      <c r="E15" s="39"/>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zoomScale="85" zoomScaleNormal="85" workbookViewId="0">
      <selection activeCell="H21" sqref="H21"/>
    </sheetView>
  </sheetViews>
  <sheetFormatPr defaultColWidth="9" defaultRowHeight="12.5" x14ac:dyDescent="0.25"/>
  <cols>
    <col min="1" max="1" width="15.1796875" style="40" customWidth="1"/>
    <col min="2" max="2" width="17.7265625" style="40" customWidth="1"/>
    <col min="3" max="3" width="22" style="40" customWidth="1"/>
    <col min="4" max="4" width="12.54296875" style="40" customWidth="1"/>
    <col min="5" max="16384" width="9" style="40"/>
  </cols>
  <sheetData>
    <row r="1" spans="1:4" ht="18" x14ac:dyDescent="0.4">
      <c r="A1" s="54" t="s">
        <v>0</v>
      </c>
    </row>
    <row r="2" spans="1:4" ht="17.5" x14ac:dyDescent="0.35">
      <c r="A2" s="53"/>
    </row>
    <row r="3" spans="1:4" ht="18" x14ac:dyDescent="0.4">
      <c r="A3" s="52" t="s">
        <v>207</v>
      </c>
    </row>
    <row r="6" spans="1:4" ht="26" x14ac:dyDescent="0.3">
      <c r="A6" s="47"/>
      <c r="B6" s="47" t="s">
        <v>225</v>
      </c>
      <c r="C6" s="47" t="s">
        <v>209</v>
      </c>
    </row>
    <row r="7" spans="1:4" ht="25.5" x14ac:dyDescent="0.3">
      <c r="A7" s="50" t="s">
        <v>337</v>
      </c>
      <c r="B7" s="51">
        <f>'B-4 Upwards sales'!B9</f>
        <v>0</v>
      </c>
      <c r="C7" s="48" t="s">
        <v>208</v>
      </c>
    </row>
    <row r="8" spans="1:4" ht="63" x14ac:dyDescent="0.3">
      <c r="A8" s="50" t="s">
        <v>107</v>
      </c>
      <c r="B8" s="51">
        <f>SUMIF('G-4.1 SG&amp;A listing'!C:C,"No",'G-4.1 SG&amp;A listing'!E:E)</f>
        <v>0</v>
      </c>
      <c r="C8" s="48" t="s">
        <v>305</v>
      </c>
    </row>
    <row r="9" spans="1:4" ht="25.5" x14ac:dyDescent="0.3">
      <c r="A9" s="50" t="s">
        <v>206</v>
      </c>
      <c r="B9" s="49" t="e">
        <f>B8/B7</f>
        <v>#DIV/0!</v>
      </c>
      <c r="C9" s="48" t="s">
        <v>219</v>
      </c>
    </row>
    <row r="12" spans="1:4" ht="26" x14ac:dyDescent="0.3">
      <c r="A12" s="47" t="s">
        <v>224</v>
      </c>
      <c r="B12" s="47" t="s">
        <v>329</v>
      </c>
      <c r="C12" s="47" t="s">
        <v>328</v>
      </c>
      <c r="D12" s="47" t="s">
        <v>106</v>
      </c>
    </row>
    <row r="13" spans="1:4" ht="13" x14ac:dyDescent="0.3">
      <c r="A13" s="46" t="s">
        <v>53</v>
      </c>
      <c r="B13" s="46" t="s">
        <v>54</v>
      </c>
      <c r="C13" s="46" t="s">
        <v>52</v>
      </c>
      <c r="D13" s="46" t="s">
        <v>55</v>
      </c>
    </row>
    <row r="14" spans="1:4" x14ac:dyDescent="0.25">
      <c r="B14" s="45"/>
      <c r="C14" s="45"/>
      <c r="D14" s="45" t="e">
        <f>B14*$B$9/C14</f>
        <v>#DIV/0!</v>
      </c>
    </row>
    <row r="16" spans="1:4" x14ac:dyDescent="0.25">
      <c r="A16" s="44" t="s">
        <v>1</v>
      </c>
      <c r="B16" s="43" t="s">
        <v>303</v>
      </c>
    </row>
    <row r="17" spans="1:2" x14ac:dyDescent="0.25">
      <c r="A17" s="42" t="s">
        <v>2</v>
      </c>
      <c r="B17" s="41" t="s">
        <v>299</v>
      </c>
    </row>
    <row r="18" spans="1:2" x14ac:dyDescent="0.25">
      <c r="A18" s="42" t="s">
        <v>3</v>
      </c>
      <c r="B18" s="41" t="s">
        <v>300</v>
      </c>
    </row>
    <row r="19" spans="1:2" x14ac:dyDescent="0.25">
      <c r="A19" s="42" t="s">
        <v>4</v>
      </c>
      <c r="B19" s="41" t="s">
        <v>302</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2"/>
  <sheetViews>
    <sheetView showZeros="0" zoomScale="85" zoomScaleNormal="85" workbookViewId="0">
      <selection activeCell="H20" sqref="H20"/>
    </sheetView>
  </sheetViews>
  <sheetFormatPr defaultRowHeight="12.5" x14ac:dyDescent="0.25"/>
  <cols>
    <col min="2" max="12" width="12.54296875" customWidth="1"/>
  </cols>
  <sheetData>
    <row r="1" spans="1:17" s="2" customFormat="1" ht="18" x14ac:dyDescent="0.4">
      <c r="A1" s="6" t="s">
        <v>0</v>
      </c>
    </row>
    <row r="2" spans="1:17" s="2" customFormat="1" ht="17.5" x14ac:dyDescent="0.35">
      <c r="A2" s="7"/>
      <c r="C2" s="4"/>
      <c r="D2" s="4"/>
      <c r="E2" s="4"/>
      <c r="F2" s="4"/>
    </row>
    <row r="3" spans="1:17" s="2" customFormat="1" ht="18" x14ac:dyDescent="0.4">
      <c r="A3" s="8" t="s">
        <v>332</v>
      </c>
    </row>
    <row r="4" spans="1:17" s="2" customFormat="1" ht="18" x14ac:dyDescent="0.4">
      <c r="B4" s="8"/>
    </row>
    <row r="5" spans="1:17" ht="52" x14ac:dyDescent="0.25">
      <c r="A5" s="5" t="s">
        <v>88</v>
      </c>
      <c r="B5" s="122" t="s">
        <v>338</v>
      </c>
      <c r="C5" s="122" t="s">
        <v>339</v>
      </c>
      <c r="D5" s="122" t="s">
        <v>340</v>
      </c>
      <c r="E5" s="122" t="s">
        <v>341</v>
      </c>
      <c r="F5" s="22" t="s">
        <v>271</v>
      </c>
      <c r="G5" s="5" t="s">
        <v>108</v>
      </c>
      <c r="H5" s="5" t="s">
        <v>386</v>
      </c>
      <c r="I5" s="3" t="s">
        <v>384</v>
      </c>
      <c r="J5" s="5" t="s">
        <v>227</v>
      </c>
      <c r="K5" s="3" t="s">
        <v>278</v>
      </c>
      <c r="L5" s="3" t="s">
        <v>279</v>
      </c>
      <c r="M5" s="3" t="s">
        <v>103</v>
      </c>
      <c r="N5" s="3" t="s">
        <v>50</v>
      </c>
      <c r="O5" s="3" t="s">
        <v>346</v>
      </c>
      <c r="P5" s="3" t="s">
        <v>347</v>
      </c>
      <c r="Q5" s="3" t="s">
        <v>352</v>
      </c>
    </row>
    <row r="6" spans="1:17" ht="13" x14ac:dyDescent="0.3">
      <c r="A6" s="19" t="s">
        <v>350</v>
      </c>
      <c r="B6" s="19" t="s">
        <v>275</v>
      </c>
      <c r="C6" s="19" t="s">
        <v>275</v>
      </c>
      <c r="D6" s="19" t="s">
        <v>275</v>
      </c>
      <c r="E6" s="19" t="s">
        <v>275</v>
      </c>
      <c r="F6" s="19" t="s">
        <v>276</v>
      </c>
      <c r="G6" s="19" t="s">
        <v>54</v>
      </c>
      <c r="H6" s="19" t="s">
        <v>52</v>
      </c>
      <c r="I6" s="19" t="s">
        <v>55</v>
      </c>
      <c r="J6" s="19" t="s">
        <v>385</v>
      </c>
      <c r="K6" s="19" t="s">
        <v>56</v>
      </c>
      <c r="L6" s="19" t="s">
        <v>57</v>
      </c>
      <c r="M6" s="19" t="s">
        <v>58</v>
      </c>
      <c r="N6" s="19" t="s">
        <v>59</v>
      </c>
      <c r="O6" s="19" t="s">
        <v>60</v>
      </c>
      <c r="P6" s="19" t="s">
        <v>348</v>
      </c>
      <c r="Q6" s="19" t="s">
        <v>61</v>
      </c>
    </row>
    <row r="7" spans="1:17" x14ac:dyDescent="0.25">
      <c r="A7" s="1"/>
      <c r="F7" t="str">
        <f>CONCATENATE(B7,"-",C7,"-",D7,"-",E7)</f>
        <v>---</v>
      </c>
      <c r="G7" s="56"/>
      <c r="H7" s="29"/>
      <c r="I7" s="29"/>
      <c r="J7" s="29"/>
      <c r="K7" s="29"/>
      <c r="L7" s="29"/>
      <c r="M7" s="29"/>
      <c r="N7" s="29">
        <f>SUM(H7:M7)</f>
        <v>0</v>
      </c>
      <c r="O7" s="58"/>
      <c r="P7" s="58"/>
      <c r="Q7" s="159" t="e">
        <f>N7/O7</f>
        <v>#DIV/0!</v>
      </c>
    </row>
    <row r="8" spans="1:17" x14ac:dyDescent="0.25">
      <c r="A8" s="1"/>
      <c r="G8" s="56"/>
      <c r="H8" s="29"/>
      <c r="I8" s="29"/>
      <c r="J8" s="29"/>
      <c r="K8" s="29"/>
      <c r="L8" s="29"/>
      <c r="M8" s="29"/>
      <c r="N8" s="58"/>
      <c r="O8" s="58"/>
      <c r="P8" s="29"/>
    </row>
    <row r="9" spans="1:17" x14ac:dyDescent="0.25">
      <c r="B9" s="123" t="s">
        <v>351</v>
      </c>
      <c r="C9" s="17" t="s">
        <v>28</v>
      </c>
      <c r="D9" s="29"/>
      <c r="E9" s="29"/>
      <c r="F9" s="29"/>
      <c r="G9" s="29"/>
      <c r="H9" s="29"/>
      <c r="I9" s="29"/>
      <c r="J9" s="29"/>
      <c r="K9" s="58"/>
      <c r="L9" s="29"/>
    </row>
    <row r="10" spans="1:17" x14ac:dyDescent="0.25">
      <c r="B10" s="11" t="s">
        <v>275</v>
      </c>
      <c r="C10" s="13" t="s">
        <v>291</v>
      </c>
    </row>
    <row r="11" spans="1:17" x14ac:dyDescent="0.25">
      <c r="B11" s="107" t="s">
        <v>276</v>
      </c>
      <c r="C11" s="13" t="s">
        <v>274</v>
      </c>
    </row>
    <row r="12" spans="1:17" x14ac:dyDescent="0.25">
      <c r="B12" s="11" t="s">
        <v>54</v>
      </c>
      <c r="C12" s="13" t="s">
        <v>226</v>
      </c>
    </row>
    <row r="13" spans="1:17" ht="13" x14ac:dyDescent="0.3">
      <c r="B13" s="11" t="s">
        <v>52</v>
      </c>
      <c r="C13" s="13" t="s">
        <v>387</v>
      </c>
      <c r="D13" s="15"/>
      <c r="E13" s="15"/>
      <c r="F13" s="15"/>
      <c r="G13" s="15"/>
    </row>
    <row r="14" spans="1:17" x14ac:dyDescent="0.25">
      <c r="B14" s="11" t="s">
        <v>55</v>
      </c>
      <c r="C14" s="13" t="s">
        <v>388</v>
      </c>
    </row>
    <row r="15" spans="1:17" x14ac:dyDescent="0.25">
      <c r="B15" s="11" t="s">
        <v>385</v>
      </c>
      <c r="C15" s="13" t="s">
        <v>290</v>
      </c>
    </row>
    <row r="16" spans="1:17" x14ac:dyDescent="0.25">
      <c r="B16" s="11" t="s">
        <v>56</v>
      </c>
      <c r="C16" s="13" t="s">
        <v>287</v>
      </c>
    </row>
    <row r="17" spans="2:3" x14ac:dyDescent="0.25">
      <c r="B17" s="11" t="s">
        <v>57</v>
      </c>
      <c r="C17" s="13" t="s">
        <v>288</v>
      </c>
    </row>
    <row r="18" spans="2:3" x14ac:dyDescent="0.25">
      <c r="B18" s="11" t="s">
        <v>58</v>
      </c>
      <c r="C18" s="13" t="s">
        <v>289</v>
      </c>
    </row>
    <row r="19" spans="2:3" x14ac:dyDescent="0.25">
      <c r="B19" s="11" t="s">
        <v>59</v>
      </c>
      <c r="C19" s="13" t="s">
        <v>231</v>
      </c>
    </row>
    <row r="20" spans="2:3" x14ac:dyDescent="0.25">
      <c r="B20" s="11" t="s">
        <v>60</v>
      </c>
      <c r="C20" s="13" t="s">
        <v>229</v>
      </c>
    </row>
    <row r="21" spans="2:3" x14ac:dyDescent="0.25">
      <c r="B21" s="16" t="s">
        <v>348</v>
      </c>
      <c r="C21" s="17" t="s">
        <v>349</v>
      </c>
    </row>
    <row r="22" spans="2:3" x14ac:dyDescent="0.25">
      <c r="B22" s="11" t="s">
        <v>61</v>
      </c>
      <c r="C22" s="13" t="s">
        <v>230</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388</Value>
      <Value>53</Value>
      <Value>11</Value>
      <Value>3186</Value>
      <Value>55</Value>
      <Value>1091</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X37KMNPMRHAR-1376859146-3540</_dlc_DocId>
    <_dlc_DocIdUrl xmlns="5d55e9dd-4cea-4593-8805-904a126b9efb">
      <Url>https://dochub/div/antidumpingcommission/businessfunctions/operations/aluminiumproducts/investigations/_layouts/15/DocIdRedir.aspx?ID=X37KMNPMRHAR-1376859146-3540</Url>
      <Description>X37KMNPMRHAR-1376859146-3540</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extrusions</TermName>
          <TermId xmlns="http://schemas.microsoft.com/office/infopath/2007/PartnerControls">13712dbc-8c09-40ee-9417-ccf6208c32b7</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Malaysia</TermName>
          <TermId xmlns="http://schemas.microsoft.com/office/infopath/2007/PartnerControls">01006831-5499-4d25-b591-e1e86408f59e</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540_541</DocHub_CaseNumber>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3BFB56DCBD81541959C55B11DABAD91" ma:contentTypeVersion="61" ma:contentTypeDescription="Create a new document." ma:contentTypeScope="" ma:versionID="8e9738c7b82fc1339383b76f8b6bb377">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7e3d88d5b51af3afb016170714286303"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3.xml><?xml version="1.0" encoding="utf-8"?>
<ds:datastoreItem xmlns:ds="http://schemas.openxmlformats.org/officeDocument/2006/customXml" ds:itemID="{4EF772A6-D807-47BB-9654-C9AA094C50A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5d55e9dd-4cea-4593-8805-904a126b9efb"/>
    <ds:schemaRef ds:uri="http://www.w3.org/XML/1998/namespace"/>
    <ds:schemaRef ds:uri="http://purl.org/dc/dcmitype/"/>
  </ds:schemaRefs>
</ds:datastoreItem>
</file>

<file path=customXml/itemProps4.xml><?xml version="1.0" encoding="utf-8"?>
<ds:datastoreItem xmlns:ds="http://schemas.openxmlformats.org/officeDocument/2006/customXml" ds:itemID="{9CB2C06E-FBFA-49A1-BD03-E6F1065CA0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Crooks, Gavin</cp:lastModifiedBy>
  <cp:lastPrinted>2017-08-18T04:47:26Z</cp:lastPrinted>
  <dcterms:created xsi:type="dcterms:W3CDTF">2000-02-28T05:36:12Z</dcterms:created>
  <dcterms:modified xsi:type="dcterms:W3CDTF">2020-02-17T05:19:49Z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0x010100C3BFB56DCBD81541959C55B11DABAD91</vt:lpwstr>
  </property>
  <property fmtid="{D5CDD505-2E9C-101B-9397-08002B2CF9AE}" pid="3" name="_dlc_DocIdItemGuid">
    <vt:lpwstr>40dc597d-c799-4821-adf4-b10c6872bc73</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55;#Aluminium extrusions|13712dbc-8c09-40ee-9417-ccf6208c32b7</vt:lpwstr>
  </property>
  <property fmtid="{D5CDD505-2E9C-101B-9397-08002B2CF9AE}" pid="17" name="DocHub_Country">
    <vt:lpwstr>388;#Malaysia|01006831-5499-4d25-b591-e1e86408f59e</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