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dochub/div/antidumpingcommission/businessfunctions/operations/steelproducts/reviewsrevocations/docs/"/>
    </mc:Choice>
  </mc:AlternateContent>
  <bookViews>
    <workbookView xWindow="2445" yWindow="-60" windowWidth="15135" windowHeight="9090" tabRatio="707" firstSheet="4" activeTab="5"/>
  </bookViews>
  <sheets>
    <sheet name="B-2 Australian sales" sheetId="37" r:id="rId1"/>
    <sheet name="B-4 Upwards sales" sheetId="17" r:id="rId2"/>
    <sheet name="B-5 Upwards selling expenses" sheetId="27" r:id="rId3"/>
    <sheet name="D-2 Domestic sales" sheetId="38" r:id="rId4"/>
    <sheet name="F-2 Third country sales" sheetId="14" r:id="rId5"/>
    <sheet name="G-3 Domestic CTM" sheetId="39" r:id="rId6"/>
    <sheet name="G-4.1 SG&amp;A listing" sheetId="24" r:id="rId7"/>
    <sheet name="G-4.2 Dom SG&amp;A calculation" sheetId="25" r:id="rId8"/>
    <sheet name="G-5 Australian CTM" sheetId="40" r:id="rId9"/>
    <sheet name="G-7.2 Raw material CTM" sheetId="28" r:id="rId10"/>
    <sheet name="G-7.4 Raw material purchases" sheetId="20" r:id="rId11"/>
    <sheet name="G-8 Upwards costs" sheetId="26" r:id="rId12"/>
    <sheet name="G-9 Capacity Utilisation" sheetId="29" r:id="rId13"/>
    <sheet name="I-1 Company Turnover" sheetId="30" r:id="rId14"/>
    <sheet name="I-3 Income Tax" sheetId="32" r:id="rId15"/>
    <sheet name="I-4 Grants" sheetId="33" r:id="rId16"/>
    <sheet name="I-5 VAT and Tariff Transactions" sheetId="34" r:id="rId17"/>
    <sheet name="I-6.1 Any other programs" sheetId="35" r:id="rId18"/>
    <sheet name="I-6.2 Loans" sheetId="36" r:id="rId19"/>
  </sheets>
  <calcPr calcId="152511"/>
</workbook>
</file>

<file path=xl/calcChain.xml><?xml version="1.0" encoding="utf-8"?>
<calcChain xmlns="http://schemas.openxmlformats.org/spreadsheetml/2006/main">
  <c r="N7" i="37" l="1"/>
  <c r="N7" i="38"/>
  <c r="G10" i="39" l="1"/>
  <c r="I7" i="38" l="1"/>
  <c r="G11" i="40"/>
  <c r="I7" i="37"/>
  <c r="N11" i="40" l="1"/>
  <c r="P11" i="40" s="1"/>
  <c r="N10" i="39"/>
  <c r="P10" i="39" s="1"/>
  <c r="AM7" i="38"/>
  <c r="AK7" i="38"/>
  <c r="AI7" i="38"/>
  <c r="AG7" i="38"/>
  <c r="AE7" i="38"/>
  <c r="AC7" i="38"/>
  <c r="AA7" i="38"/>
  <c r="X7" i="38"/>
  <c r="Y7" i="38" s="1"/>
  <c r="T7" i="38"/>
  <c r="AW7" i="37"/>
  <c r="AU7" i="37"/>
  <c r="AS7" i="37"/>
  <c r="AQ7" i="37"/>
  <c r="AO7" i="37"/>
  <c r="AM7" i="37"/>
  <c r="AK7" i="37"/>
  <c r="AI7" i="37"/>
  <c r="AD7" i="37"/>
  <c r="AB7" i="37"/>
  <c r="Y7" i="37"/>
  <c r="AE7" i="37" s="1"/>
  <c r="AF7" i="37" s="1"/>
  <c r="U7" i="37"/>
  <c r="Z7" i="37" l="1"/>
  <c r="D10" i="32" l="1"/>
  <c r="C10" i="32"/>
  <c r="B10" i="32"/>
  <c r="D8" i="32"/>
  <c r="D11" i="32" s="1"/>
  <c r="C8" i="32"/>
  <c r="C11" i="32" s="1"/>
  <c r="B8" i="32"/>
  <c r="B11" i="32" s="1"/>
  <c r="B10" i="26" l="1"/>
  <c r="B7" i="26"/>
  <c r="B5" i="27" l="1"/>
  <c r="B8" i="25"/>
  <c r="H7" i="28" l="1"/>
  <c r="B6" i="27" l="1"/>
  <c r="B7" i="27"/>
  <c r="B13" i="26"/>
  <c r="C20" i="26" l="1"/>
  <c r="B20" i="26"/>
  <c r="C15" i="26"/>
  <c r="C14" i="26" s="1"/>
  <c r="C13" i="26" s="1"/>
  <c r="B15" i="26"/>
  <c r="B14" i="26" s="1"/>
  <c r="B6" i="26"/>
  <c r="B11" i="17"/>
  <c r="M9" i="20" l="1"/>
  <c r="B7" i="17" l="1"/>
  <c r="B7" i="25"/>
  <c r="B9" i="25" l="1"/>
  <c r="D14" i="25" s="1"/>
  <c r="C17" i="17" l="1"/>
  <c r="C12" i="17" s="1"/>
  <c r="C11" i="17" s="1"/>
  <c r="C10" i="17" s="1"/>
  <c r="B17" i="17"/>
  <c r="B12" i="17" s="1"/>
  <c r="B10" i="17" s="1"/>
  <c r="B6" i="17" l="1"/>
  <c r="J7" i="28" l="1"/>
</calcChain>
</file>

<file path=xl/comments1.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sales revenue as shown on your audited financial statement of the most recent accounting period. The objective of upwards verification is to reconcile the sales revenue you provided in the exporter questionnaire to this figure. </t>
        </r>
      </text>
    </comment>
    <comment ref="B8" authorId="0" shapeId="0">
      <text>
        <r>
          <rPr>
            <sz val="9"/>
            <color indexed="81"/>
            <rFont val="Tahoma"/>
            <family val="2"/>
          </rPr>
          <t>If the investigation and accounting periods are different, please enter the difference in revenue between the periods.</t>
        </r>
      </text>
    </comment>
    <comment ref="B9" authorId="0" shapeId="0">
      <text>
        <r>
          <rPr>
            <sz val="9"/>
            <color indexed="81"/>
            <rFont val="Tahoma"/>
            <family val="2"/>
          </rPr>
          <t xml:space="preserve">Please provide the company's total sales over the period as shown on your management accounts / management accounting system. </t>
        </r>
      </text>
    </comment>
    <comment ref="B13" authorId="0" shapeId="0">
      <text>
        <r>
          <rPr>
            <sz val="9"/>
            <color indexed="81"/>
            <rFont val="Tahoma"/>
            <family val="2"/>
          </rPr>
          <t>You may sell other products that are not under consideration. Please provide the sales revenue and quantity over the period of the other products that are not under consideration. Please provide the names of each product group that you have determined to be not the goods. Please add more rows if required and update the formula in cell B11</t>
        </r>
      </text>
    </comment>
    <comment ref="B18" authorId="0" shapeId="0">
      <text>
        <r>
          <rPr>
            <sz val="9"/>
            <color indexed="81"/>
            <rFont val="Tahoma"/>
            <family val="2"/>
          </rPr>
          <t xml:space="preserve">Enter the total sales revenue and quantity as reported in the Domestic Sales worksheet
</t>
        </r>
      </text>
    </comment>
    <comment ref="B19" authorId="0" shapeId="0">
      <text>
        <r>
          <rPr>
            <sz val="9"/>
            <color indexed="81"/>
            <rFont val="Tahoma"/>
            <family val="2"/>
          </rPr>
          <t>Enter the total sales revenue and quantity as reported in the Australian Sales worksheet</t>
        </r>
      </text>
    </comment>
    <comment ref="B20" authorId="0" shapeId="0">
      <text>
        <r>
          <rPr>
            <sz val="9"/>
            <color indexed="81"/>
            <rFont val="Tahoma"/>
            <family val="2"/>
          </rPr>
          <t>Enter the total sales revenue and quantity as reported in the Third Country Sales worksheet</t>
        </r>
      </text>
    </comment>
  </commentList>
</comments>
</file>

<file path=xl/comments2.xml><?xml version="1.0" encoding="utf-8"?>
<comments xmlns="http://schemas.openxmlformats.org/spreadsheetml/2006/main">
  <authors>
    <author>An Chew</author>
  </authors>
  <commentList>
    <comment ref="B8" authorId="0" shapeId="0">
      <text>
        <r>
          <rPr>
            <sz val="9"/>
            <color indexed="81"/>
            <rFont val="Tahoma"/>
            <family val="2"/>
          </rPr>
          <t>Enter the total direct selling expenses as reported in the Domestic sales worksheet</t>
        </r>
      </text>
    </comment>
    <comment ref="B9" authorId="0" shapeId="0">
      <text>
        <r>
          <rPr>
            <sz val="9"/>
            <color indexed="81"/>
            <rFont val="Tahoma"/>
            <family val="2"/>
          </rPr>
          <t>Enter the total direct selling expenses as reported in the Australian sales worksheet</t>
        </r>
      </text>
    </comment>
    <comment ref="B10" authorId="0" shapeId="0">
      <text>
        <r>
          <rPr>
            <sz val="9"/>
            <color indexed="81"/>
            <rFont val="Tahoma"/>
            <family val="2"/>
          </rPr>
          <t>You may have direct selling expenses that are in relation to sales to other countries or other products that are not under consideration. Please provide the direct selling expenses in relation to these sales. You may change the row labels and/or add more lines if required to demonstrate these expenses. If you add more rows, please update the formula in cell B7</t>
        </r>
      </text>
    </comment>
  </commentList>
</comments>
</file>

<file path=xl/comments3.xml><?xml version="1.0" encoding="utf-8"?>
<comments xmlns="http://schemas.openxmlformats.org/spreadsheetml/2006/main">
  <authors>
    <author>An Chew</author>
  </authors>
  <commentList>
    <comment ref="B5" authorId="0" shapeId="0">
      <text>
        <r>
          <rPr>
            <sz val="9"/>
            <color indexed="81"/>
            <rFont val="Tahoma"/>
            <family val="2"/>
          </rPr>
          <t xml:space="preserve">Please provide the total cost of sales / cost of goods sold as shown on your audited financial statement of the most recent accounting period. The objective of upwards verification is to reconcile the cost to make values you provided in the exporter questionnaire to this figure. </t>
        </r>
      </text>
    </comment>
    <comment ref="B8" authorId="0" shapeId="0">
      <text>
        <r>
          <rPr>
            <sz val="9"/>
            <color indexed="81"/>
            <rFont val="Tahoma"/>
            <family val="2"/>
          </rPr>
          <t>If the investigation and accounting periods are different, please enter the difference in cost of sales/COGS between the periods.</t>
        </r>
      </text>
    </comment>
    <comment ref="B9" authorId="0" shapeId="0">
      <text>
        <r>
          <rPr>
            <sz val="9"/>
            <color indexed="81"/>
            <rFont val="Tahoma"/>
            <family val="2"/>
          </rPr>
          <t xml:space="preserve">Please provide the company's total cost of sales/COGS over the period as shown on your management accounts / management accounting system. </t>
        </r>
      </text>
    </comment>
    <comment ref="B11" authorId="0" shapeId="0">
      <text>
        <r>
          <rPr>
            <sz val="9"/>
            <color indexed="81"/>
            <rFont val="Tahoma"/>
            <family val="2"/>
          </rPr>
          <t>Please provide the change in finish goods inventory over the period. This usually relates to the difference between the cost of goods sold and costs of production</t>
        </r>
      </text>
    </comment>
    <comment ref="B12" authorId="0" shapeId="0">
      <text>
        <r>
          <rPr>
            <sz val="9"/>
            <color indexed="81"/>
            <rFont val="Tahoma"/>
            <family val="2"/>
          </rPr>
          <t xml:space="preserve">Please provide the company's total cost to make/cost of production over the period as shown on your management accounts / management accounting system. </t>
        </r>
      </text>
    </comment>
    <comment ref="B16" authorId="0" shapeId="0">
      <text>
        <r>
          <rPr>
            <sz val="9"/>
            <color indexed="81"/>
            <rFont val="Tahoma"/>
            <family val="2"/>
          </rPr>
          <t>You may manufacture other products that are not under consideration. Please provide the cost to make and production quantity over the period of the other products that are not under consideration. Please provide the names of each product group that you have determined to be not the goods. Please add more rows if required and update the formula in cell B11</t>
        </r>
      </text>
    </comment>
    <comment ref="B21" authorId="0" shapeId="0">
      <text>
        <r>
          <rPr>
            <sz val="9"/>
            <color indexed="81"/>
            <rFont val="Tahoma"/>
            <family val="2"/>
          </rPr>
          <t xml:space="preserve">Enter the total cost to make and production quantity as reported in the Domestic CTM worksheet
</t>
        </r>
      </text>
    </comment>
    <comment ref="B22" authorId="0" shapeId="0">
      <text>
        <r>
          <rPr>
            <sz val="9"/>
            <color indexed="81"/>
            <rFont val="Tahoma"/>
            <family val="2"/>
          </rPr>
          <t>Enter the total cost to make and production quantity as reported in the Australian CTM worksheet</t>
        </r>
      </text>
    </comment>
    <comment ref="B23" authorId="0" shapeId="0">
      <text>
        <r>
          <rPr>
            <sz val="9"/>
            <color indexed="81"/>
            <rFont val="Tahoma"/>
            <family val="2"/>
          </rPr>
          <t>Enter the total cost to make and production quantity</t>
        </r>
      </text>
    </comment>
  </commentList>
</comments>
</file>

<file path=xl/sharedStrings.xml><?xml version="1.0" encoding="utf-8"?>
<sst xmlns="http://schemas.openxmlformats.org/spreadsheetml/2006/main" count="899" uniqueCount="485">
  <si>
    <t>INSERT COMPANY NAME</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</si>
  <si>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</si>
  <si>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</si>
  <si>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</si>
  <si>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</si>
  <si>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</si>
  <si>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</si>
  <si>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</si>
  <si>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</si>
  <si>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</si>
  <si>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</si>
  <si>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</si>
  <si>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</si>
  <si>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</si>
  <si>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</si>
  <si>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</si>
  <si>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</si>
  <si>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</si>
  <si>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</si>
  <si>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</si>
  <si>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</si>
  <si>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</si>
  <si>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</si>
  <si>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</si>
  <si>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</si>
  <si>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</si>
  <si>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</si>
  <si>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</si>
  <si>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</si>
  <si>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</si>
  <si>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</si>
  <si>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</si>
  <si>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</si>
  <si>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</si>
  <si>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Packing expenses.</t>
  </si>
  <si>
    <t>Names of your customers.</t>
  </si>
  <si>
    <t>Delivery terms eg. CIF, C&amp;F, FOB, DDP (in accordance with Incoterms).</t>
  </si>
  <si>
    <t>The currency used on the invoice.</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</si>
  <si>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</si>
  <si>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</si>
  <si>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</si>
  <si>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</si>
  <si>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</si>
  <si>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</si>
  <si>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</si>
  <si>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</si>
  <si>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</si>
  <si>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</si>
  <si>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</si>
  <si>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Delivery terms eg. ex-factory, free on truck, delivered into store.</t>
  </si>
  <si>
    <t>Inland transportation costs included in the selling price.</t>
  </si>
  <si>
    <t>Handling, loading &amp; ancillary expenses.</t>
  </si>
  <si>
    <t>Commissions paid.  If more than one type is paid insert additional columns of data.</t>
  </si>
  <si>
    <t>Total cost to make</t>
  </si>
  <si>
    <r>
      <t xml:space="preserve">The </t>
    </r>
    <r>
      <rPr>
        <b/>
        <sz val="10"/>
        <rFont val="Arial"/>
        <family val="2"/>
      </rPr>
      <t>actual</t>
    </r>
    <r>
      <rPr>
        <sz val="10"/>
        <rFont val="Arial"/>
        <family val="2"/>
      </rPr>
      <t xml:space="preserve"> amount of ocean freight incurred on each export shipment listed.</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</si>
  <si>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</si>
  <si>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</si>
  <si>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</si>
  <si>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</si>
  <si>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</si>
  <si>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</si>
  <si>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</si>
  <si>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</si>
  <si>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</si>
  <si>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</si>
  <si>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</si>
  <si>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</si>
  <si>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</si>
  <si>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</si>
  <si>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</si>
  <si>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</si>
  <si>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</si>
  <si>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</si>
  <si>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</si>
  <si>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</si>
  <si>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</si>
  <si>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</si>
  <si>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</si>
  <si>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</si>
  <si>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</si>
  <si>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</si>
  <si>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</si>
  <si>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</si>
  <si>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</si>
  <si>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</si>
  <si>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</si>
  <si>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</si>
  <si>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Inland transport</t>
  </si>
  <si>
    <t>Handling &amp; other</t>
  </si>
  <si>
    <t>Customer name</t>
  </si>
  <si>
    <t>Level of trade</t>
  </si>
  <si>
    <t>Product code</t>
  </si>
  <si>
    <t>Invoice number</t>
  </si>
  <si>
    <t>Invoice date</t>
  </si>
  <si>
    <t>Date of sale</t>
  </si>
  <si>
    <t>Order number</t>
  </si>
  <si>
    <t>Shipping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</si>
  <si>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</si>
  <si>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</si>
  <si>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</si>
  <si>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</si>
  <si>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</si>
  <si>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</si>
  <si>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</si>
  <si>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</si>
  <si>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</si>
  <si>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</si>
  <si>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</si>
  <si>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Unit cost to make</t>
  </si>
  <si>
    <t>Unit SG&amp;A</t>
  </si>
  <si>
    <t>Total SG&amp;A</t>
  </si>
  <si>
    <t>Quarter</t>
  </si>
  <si>
    <t>[28]</t>
  </si>
  <si>
    <t xml:space="preserve">[28]  </t>
  </si>
  <si>
    <t>[11.1]</t>
  </si>
  <si>
    <t>[17.1]</t>
  </si>
  <si>
    <t>[15.1]</t>
  </si>
  <si>
    <t>Unit Gross Invoice Value</t>
  </si>
  <si>
    <t>Unit Net invoice value</t>
  </si>
  <si>
    <t xml:space="preserve">Unit FOB export price </t>
  </si>
  <si>
    <t>Payment terms (days)</t>
  </si>
  <si>
    <t>[16.1]</t>
  </si>
  <si>
    <t xml:space="preserve">[16.1]  </t>
  </si>
  <si>
    <t>[24.1]</t>
  </si>
  <si>
    <t>[23.1]</t>
  </si>
  <si>
    <t>Unit Packaging</t>
  </si>
  <si>
    <t>Unit Inland Transport</t>
  </si>
  <si>
    <t>Unit Handling &amp; other</t>
  </si>
  <si>
    <t>Unit Warranty expenses</t>
  </si>
  <si>
    <t>Unit Technical support</t>
  </si>
  <si>
    <t>Commission</t>
  </si>
  <si>
    <t>Unit Commission</t>
  </si>
  <si>
    <t>[28.1]</t>
  </si>
  <si>
    <t>[27.1]</t>
  </si>
  <si>
    <t>[26.1]</t>
  </si>
  <si>
    <t>[25.1]</t>
  </si>
  <si>
    <t>The net invoice value less discounts, rebates and other charges. Please use the formula provided</t>
  </si>
  <si>
    <t>[12.1]</t>
  </si>
  <si>
    <t xml:space="preserve">[12.1]  </t>
  </si>
  <si>
    <t>The free on board price at the port of shipment. Please use the formula provided</t>
  </si>
  <si>
    <t>Unit Ocean freight</t>
  </si>
  <si>
    <t>Unit Marine insurance</t>
  </si>
  <si>
    <t>[18.1]</t>
  </si>
  <si>
    <t>[19.1]</t>
  </si>
  <si>
    <t>FOB export price (local currency)</t>
  </si>
  <si>
    <t>Unit FOB export price (local currency)</t>
  </si>
  <si>
    <t>[20.1]</t>
  </si>
  <si>
    <t>[22.1]</t>
  </si>
  <si>
    <t xml:space="preserve">[20.1]  </t>
  </si>
  <si>
    <t>The free on board price in the local currency</t>
  </si>
  <si>
    <t xml:space="preserve">Unit Gross Invoice Value </t>
  </si>
  <si>
    <t>The net invoice value expressed per unit. Net Invoice Value [16]/Quantity [10]. Please use the formula provided</t>
  </si>
  <si>
    <t>The gross invoice value expressed per unit. Gross Invoice Value [12]/Quantity [10]. Please use the formula provided</t>
  </si>
  <si>
    <t xml:space="preserve">The amount of ocean freight expressed per unit.  Ocean Freight [18]/Quantity [10]. Please use the formula provided. </t>
  </si>
  <si>
    <t xml:space="preserve">[22.1]  </t>
  </si>
  <si>
    <t>[21.1]</t>
  </si>
  <si>
    <t>Agreed payment terms; eg. 60 days = 60</t>
  </si>
  <si>
    <t xml:space="preserve">[17.1]  </t>
  </si>
  <si>
    <t xml:space="preserve">[18.1]  </t>
  </si>
  <si>
    <t xml:space="preserve">[19.1]  </t>
  </si>
  <si>
    <t xml:space="preserve">[21.1]  </t>
  </si>
  <si>
    <t xml:space="preserve">[23.1]  </t>
  </si>
  <si>
    <t xml:space="preserve">[24.1]  </t>
  </si>
  <si>
    <t xml:space="preserve">[25.1]  </t>
  </si>
  <si>
    <t xml:space="preserve">[26.1]  </t>
  </si>
  <si>
    <t xml:space="preserve">[27.1]  </t>
  </si>
  <si>
    <t xml:space="preserve">[28.1]  </t>
  </si>
  <si>
    <t xml:space="preserve">The amount of marine insurance expressed per unit.  Marine Insurance [18]/Quantity [10]. Please use the formula provided. </t>
  </si>
  <si>
    <t>The free on board price expressed per unit. FOB [19]/Quantity [10]. Please use the formula provided</t>
  </si>
  <si>
    <t>Local currency free on board price in local currency expressed per unit. FOB (local currency) [21]/Quantity [10]. Please use the formula provided</t>
  </si>
  <si>
    <t>The amount of packing expenses expressed per unit. Packing [22]/Quantity [10]. Please use the formula provided</t>
  </si>
  <si>
    <t xml:space="preserve">The amount of inland transportation expressed per unit.  Inland Transportation [23]/Quantity [10]. Please use the formula provided. </t>
  </si>
  <si>
    <t xml:space="preserve">The handling and other costs expressed per unit.  Handling &amp; other [24]/Quantity [10]. Please use the formula provided. </t>
  </si>
  <si>
    <t xml:space="preserve">The warranty expenses expressed per unit.  Warranty expenses [25]/Quantity [10]. Please use the formula provided. </t>
  </si>
  <si>
    <t xml:space="preserve">The amount of technical support expressed per unit.  Technical support [26]/Quantity [10]. Please use the formula provided. </t>
  </si>
  <si>
    <t xml:space="preserve">The commissions expressed per unit. Show a separate column for each type of commission.  Commission [27]/Quantity [10]. Please use the formula provided. </t>
  </si>
  <si>
    <t>Port handling, loading &amp; ancillary expenses.  For example, terminal handling, export inspection, wharfage &amp; other port charges, container tax, document fees &amp; customs</t>
  </si>
  <si>
    <t xml:space="preserve">[15.1]  </t>
  </si>
  <si>
    <t xml:space="preserve">[11.1]  </t>
  </si>
  <si>
    <t>The level of trade of your customer.</t>
  </si>
  <si>
    <t>Agreed payment terms; eg. 60 days = 60.</t>
  </si>
  <si>
    <t xml:space="preserve">The net invoice value expressed per unit. Net Invoice Value [15]/Quantity [10]. Please use the formula provided. </t>
  </si>
  <si>
    <t xml:space="preserve">The gross invoice expressed per unit. Gross Invoice Value [11]/Quantity [10]. Please use the formula provided </t>
  </si>
  <si>
    <t>The amount of any discount deducted on the invoice on each transaction.  If a % discount applies show that % discount applying in another column.</t>
  </si>
  <si>
    <t xml:space="preserve">The amount of packing expenses expressed per unit. Packing expenses [16]/Quantity [10]. Please use the formula provided. </t>
  </si>
  <si>
    <t xml:space="preserve">The amount of Inland Transport expressed per unit. Inland Transport [17]/Quantity [10]. Please use the formula provided. </t>
  </si>
  <si>
    <t xml:space="preserve">The amount of handling expenses expressed per unit. Handling &amp; other [18]/Quantity [10]. Please use the formula provided. </t>
  </si>
  <si>
    <t xml:space="preserve">The amount of warranty expenses expressed per unit. Warranty expenses [19]/Quantity [10]. Please use the formula provided. </t>
  </si>
  <si>
    <t xml:space="preserve">The amount of technical support expenses expressed per unit. Technical support [20]/Quantity [10]. Please use the formula provided. </t>
  </si>
  <si>
    <t xml:space="preserve">The amount of commissions expressed per unit. Commissions [21]/Quantity [10]. Please use the formula provided. </t>
  </si>
  <si>
    <t>Order confirmation, contract or purchase order number if you have shown a date other than invoice date as being the date of sale.</t>
  </si>
  <si>
    <t>The exchange rate used to convert the currency of the sale to the currency used in your accounting system.</t>
  </si>
  <si>
    <t>Value</t>
  </si>
  <si>
    <t>Volume</t>
  </si>
  <si>
    <t>Typical shipment terms to customers in the third country; eg CIF, FOB, ex-factory, DDP.</t>
  </si>
  <si>
    <t>Typical payment terms with customer(s) in the country; eg. 60 days.</t>
  </si>
  <si>
    <t xml:space="preserve">Currency in which you have expressed data in column SALES </t>
  </si>
  <si>
    <t>Show unit of quantity; eg. kg.</t>
  </si>
  <si>
    <t>The level of trade that you export like goods to in the third country.</t>
  </si>
  <si>
    <t>Payment terms</t>
  </si>
  <si>
    <t>Value of sales</t>
  </si>
  <si>
    <t>Unit of quantity</t>
  </si>
  <si>
    <t>Customers</t>
  </si>
  <si>
    <t>Country</t>
  </si>
  <si>
    <t>SALES TO THIRD COUNTRIES</t>
  </si>
  <si>
    <t>Description</t>
  </si>
  <si>
    <t>Source Documents</t>
  </si>
  <si>
    <t>Difference between Investigation and Accounting Periods</t>
  </si>
  <si>
    <t>Net Revnue</t>
  </si>
  <si>
    <t>%</t>
  </si>
  <si>
    <t>SELLING, GENERAL AND ADMINISTRATIVE EXPENSES</t>
  </si>
  <si>
    <t>Cross reference to upwards sales worksheet</t>
  </si>
  <si>
    <t>Notes</t>
  </si>
  <si>
    <t>Upwards Sales Reconciliation</t>
  </si>
  <si>
    <t>Accounting Period Revenue</t>
  </si>
  <si>
    <t>Revenue in Income Statement</t>
  </si>
  <si>
    <t>Summary of all products sold</t>
  </si>
  <si>
    <t>Note: Fill in the yellow cells only</t>
  </si>
  <si>
    <t>Accounting code</t>
  </si>
  <si>
    <t>Expense in relevant period</t>
  </si>
  <si>
    <t>Expense in accounting period</t>
  </si>
  <si>
    <t>Account name</t>
  </si>
  <si>
    <t>Formula - SG&amp;A as a percentage of revenue</t>
  </si>
  <si>
    <t>Expense amount for the SG&amp;A account in the relevant period</t>
  </si>
  <si>
    <t>SG&amp;A account name in English as per the chart of accounts</t>
  </si>
  <si>
    <t>SG&amp;A account code as per the chart of accounts</t>
  </si>
  <si>
    <t>Expense amount for the SG&amp;A account in the most recent accounting period</t>
  </si>
  <si>
    <t>Domestic MCC</t>
  </si>
  <si>
    <t>Amount for the relevant period</t>
  </si>
  <si>
    <t>The quarter of the period</t>
  </si>
  <si>
    <t>Other material costs</t>
  </si>
  <si>
    <t>Production quantity</t>
  </si>
  <si>
    <t>Quarterly production quantity of the MCC</t>
  </si>
  <si>
    <t>Quarterly unit cost to make of the MCC. Please use the formula provided</t>
  </si>
  <si>
    <t>Total quarterly cost to make. Please use the formula provided</t>
  </si>
  <si>
    <t xml:space="preserve">  - Goods under consideration</t>
  </si>
  <si>
    <t xml:space="preserve">  - Domestic Sales</t>
  </si>
  <si>
    <t xml:space="preserve">  - Australian Sales</t>
  </si>
  <si>
    <t xml:space="preserve">  - Third Country Sales</t>
  </si>
  <si>
    <t xml:space="preserve">  - Variance*</t>
  </si>
  <si>
    <t>* If the variance can be attributed (e.g. accounting adjustments), please provide details and source documents</t>
  </si>
  <si>
    <t xml:space="preserve">RAW MATERIAL PURCHASE PRICES </t>
  </si>
  <si>
    <t>Raw material supplier</t>
  </si>
  <si>
    <t>Country of manufacture</t>
  </si>
  <si>
    <t>Purchase price (excl. VAT)</t>
  </si>
  <si>
    <t>Unit price (excl. VAT)</t>
  </si>
  <si>
    <t>Notes:</t>
  </si>
  <si>
    <t>Specify the type of material purchased</t>
  </si>
  <si>
    <t>Specify the name of the organisation that supplies the raw material</t>
  </si>
  <si>
    <t>Specify the country the goods were manufactured in</t>
  </si>
  <si>
    <t>Specify whether the supplier is the manufacturer/producer of the raw materials.</t>
  </si>
  <si>
    <t>Quantity of the goods supplied in tonnes</t>
  </si>
  <si>
    <t>Purchase price of the raw material (excluding the VAT)</t>
  </si>
  <si>
    <t>Unit price of the raw material (excluding the VAT)</t>
  </si>
  <si>
    <t>Specify the currency used in [12] &amp; [13]</t>
  </si>
  <si>
    <t>What are the delivery terms of the raw material</t>
  </si>
  <si>
    <t>Does the supplier manufacture the raw material?</t>
  </si>
  <si>
    <t>Manufacturer (if not the supplier)</t>
  </si>
  <si>
    <t>Date of invoice</t>
  </si>
  <si>
    <t>Raw material type</t>
  </si>
  <si>
    <t>Raw material description</t>
  </si>
  <si>
    <t>Delivery cost</t>
  </si>
  <si>
    <t>Specify the invoice date of the material purchase</t>
  </si>
  <si>
    <t xml:space="preserve">If the supplier is not the producer/manufacturer, specify the name of the producer/manufacturer. </t>
  </si>
  <si>
    <t>Specify the invoice number of the material purchase</t>
  </si>
  <si>
    <t>If your company is required to pay for delivery of the raw material to your factory, enter the cost of the delivery</t>
  </si>
  <si>
    <t>Upwards cost Reconciliation</t>
  </si>
  <si>
    <t>Cost of sales/COGS in Income Statement</t>
  </si>
  <si>
    <t>Accounting Period cost of sales/COGS</t>
  </si>
  <si>
    <t>Total company sales revenue</t>
  </si>
  <si>
    <t>Cost to make the goods under consideration</t>
  </si>
  <si>
    <t>Goods under consideration</t>
  </si>
  <si>
    <t>Upwards Selling Expense Reconciliation</t>
  </si>
  <si>
    <t xml:space="preserve">  - Australian direct selling expense</t>
  </si>
  <si>
    <t xml:space="preserve">  - Domestic direct selling expense</t>
  </si>
  <si>
    <t>Total costs to make</t>
  </si>
  <si>
    <t>Summary of the cost to make all products</t>
  </si>
  <si>
    <t>Total direct selling expense over the period</t>
  </si>
  <si>
    <t>Summary of all direct selling expense</t>
  </si>
  <si>
    <t xml:space="preserve">  - Other countries</t>
  </si>
  <si>
    <t xml:space="preserve">  - Other</t>
  </si>
  <si>
    <t xml:space="preserve">  - Change in finish goods inventory</t>
  </si>
  <si>
    <t>MCC</t>
  </si>
  <si>
    <t>[3.2]</t>
  </si>
  <si>
    <t>[3.1]</t>
  </si>
  <si>
    <t>Model control code. Please use the formula provided</t>
  </si>
  <si>
    <t>[1.1]</t>
  </si>
  <si>
    <t>[1.2]</t>
  </si>
  <si>
    <t>Notes:  [1.1]</t>
  </si>
  <si>
    <t>Raw material cost</t>
  </si>
  <si>
    <t>Direct labour cost</t>
  </si>
  <si>
    <t>Manufacturing overheads cost</t>
  </si>
  <si>
    <t>Description of the raw material</t>
  </si>
  <si>
    <t>The amount of any deferred (i.e. off-invoice) rebates or allowances paid to the importer in the currency of sale.</t>
  </si>
  <si>
    <t>The amount of any deferred (i.e. off-invoice) rebates or allowances paid to the customer in the currency of sale.</t>
  </si>
  <si>
    <t>Raw material</t>
  </si>
  <si>
    <t>Yes/No</t>
  </si>
  <si>
    <t xml:space="preserve">Direct selling expense? </t>
  </si>
  <si>
    <t>Is the expense related to direct selling expense that has been reported in B-2 Export sales and/or D-2 Domestic sales?</t>
  </si>
  <si>
    <t>Quarterly cost of each raw material for the MCC (enter additional columns for different raw materials used)</t>
  </si>
  <si>
    <t>Quarterly cost of direct labour for the MCC</t>
  </si>
  <si>
    <t>Quarterly cost of manufacturing overheads for the MCC</t>
  </si>
  <si>
    <t>Quarterly cost of other costs for the MCC</t>
  </si>
  <si>
    <t>Quarterly cost of other materials for the MCC (do not include indirect costs that are included in manufacturing overheads)</t>
  </si>
  <si>
    <t>Category of the model control code. Please refer to the exporter questionnaire for details of the model control code categories and sub-categories</t>
  </si>
  <si>
    <t xml:space="preserve">  - Other products</t>
  </si>
  <si>
    <t xml:space="preserve">  - Other products A </t>
  </si>
  <si>
    <t xml:space="preserve">  - Other products B</t>
  </si>
  <si>
    <t xml:space="preserve">  - Other products C</t>
  </si>
  <si>
    <t xml:space="preserve">  - Other products D (add new lines as required)</t>
  </si>
  <si>
    <t>The amount of marine insurance.</t>
  </si>
  <si>
    <t>Specify whether the producer/manufacturer noted in [7] is a state-interested enterprise</t>
  </si>
  <si>
    <t>Is the manufacturer an SIE YES/NO?</t>
  </si>
  <si>
    <t>Is the provider a state-invested enterprise (SIE)?</t>
  </si>
  <si>
    <t>Specify whether the supplier is an SIE</t>
  </si>
  <si>
    <t>Total sales revenue of the period by MCC. The total should reconcile to the total net invoice value in B-2 Domestic Sales</t>
  </si>
  <si>
    <t>Total sales quantity of the period by MCC. The total should reconcile to the total quantity amount in B-2 Domestic Sales</t>
  </si>
  <si>
    <t>Unit SG&amp;A calculation. Please use the formula provided</t>
  </si>
  <si>
    <t>The model control code of each model sold on the domestic market. The MCC used should be same as reported in G-3 Domestic CTMS</t>
  </si>
  <si>
    <t>Notes:  [1]</t>
  </si>
  <si>
    <t>Identify the raw material</t>
  </si>
  <si>
    <t>Total SG&amp;A expense in column E of the SG&amp;A listing worksheet excluding direct selling expenses</t>
  </si>
  <si>
    <t>Any other direct selling expenses incurred in relation to the exports to Australia (include additional columns as required).  See question B-5.</t>
  </si>
  <si>
    <t xml:space="preserve">Any other direct selling expenses expressed per unit. Show a separate column for each type of expense incurred. Other costs [28]/Quantity [10]. Please use the formula provided. </t>
  </si>
  <si>
    <t>Unit Other Expenses</t>
  </si>
  <si>
    <t>Any other direct selling expenses incurred in relation to domestic sales (include additional columns as required).  See question B-5.</t>
  </si>
  <si>
    <t>Unit Other Expense</t>
  </si>
  <si>
    <t>Other Expenses</t>
  </si>
  <si>
    <t>Previous financial year</t>
  </si>
  <si>
    <t>Most recent financial year</t>
  </si>
  <si>
    <t>* Rather than showing a ‘name-plate’ optimal capacity it is more meaningful to show the</t>
  </si>
  <si>
    <t>maximum level of production that may reasonably be attained under normal operating</t>
  </si>
  <si>
    <t>conditions.  For example assuming: normal levels of maintenance and repair; a number</t>
  </si>
  <si>
    <t xml:space="preserve">of shifts and hours of operation that is not abnormally high; and a typical production mix.   </t>
  </si>
  <si>
    <t>CAPACITY UTILISATION</t>
  </si>
  <si>
    <t>Relevant Period</t>
  </si>
  <si>
    <t xml:space="preserve">Name of the country that you exported like goods to over the period. </t>
  </si>
  <si>
    <t>Indicate quantity, in units, exported to the third country over the period.</t>
  </si>
  <si>
    <t>Show net sales value to all customers in third country over the period</t>
  </si>
  <si>
    <t>The number of different customers that your company has sold like goods to in the third country over the period.</t>
  </si>
  <si>
    <r>
      <t xml:space="preserve">Production capacity* </t>
    </r>
    <r>
      <rPr>
        <sz val="10"/>
        <rFont val="Arial"/>
        <family val="2"/>
      </rPr>
      <t>of the production facility used to manufacture the goods under consideration</t>
    </r>
    <r>
      <rPr>
        <b/>
        <sz val="10"/>
        <rFont val="Arial"/>
        <family val="2"/>
      </rPr>
      <t xml:space="preserve"> [A]</t>
    </r>
  </si>
  <si>
    <r>
      <t xml:space="preserve">Actual production </t>
    </r>
    <r>
      <rPr>
        <sz val="10"/>
        <rFont val="Arial"/>
        <family val="2"/>
      </rPr>
      <t>of the production facility used to manufacture the goods under consideration</t>
    </r>
    <r>
      <rPr>
        <b/>
        <sz val="10"/>
        <rFont val="Arial"/>
        <family val="2"/>
      </rPr>
      <t xml:space="preserve"> [B]</t>
    </r>
  </si>
  <si>
    <r>
      <t xml:space="preserve">Capacity utilisation (%)
</t>
    </r>
    <r>
      <rPr>
        <sz val="10"/>
        <rFont val="Arial"/>
        <family val="2"/>
      </rPr>
      <t>(B/A x 100)</t>
    </r>
  </si>
  <si>
    <t>G-4.1 SG&amp;A listing</t>
  </si>
  <si>
    <t>Sales quantity over the period</t>
  </si>
  <si>
    <t>Sales revenue over the period</t>
  </si>
  <si>
    <t>Cost of sales/COGS over the period</t>
  </si>
  <si>
    <t>COST TO MAKE - DOMESTIC SALES OF THE GOODS</t>
  </si>
  <si>
    <t>COST TO MAKE - THE GOODS EXPORTED TO AUSTRALIA</t>
  </si>
  <si>
    <t>COST TO MAKE - RAW MATERIALS</t>
  </si>
  <si>
    <t>Exporter Pty Ltd</t>
  </si>
  <si>
    <t>Turnover</t>
  </si>
  <si>
    <t>Financial year</t>
  </si>
  <si>
    <r>
      <t>Volume (</t>
    </r>
    <r>
      <rPr>
        <b/>
        <sz val="10"/>
        <color rgb="FFFF0000"/>
        <rFont val="Arial"/>
        <family val="2"/>
      </rPr>
      <t>Unit</t>
    </r>
    <r>
      <rPr>
        <b/>
        <sz val="10"/>
        <rFont val="Arial"/>
        <family val="2"/>
      </rPr>
      <t>)</t>
    </r>
  </si>
  <si>
    <r>
      <t>Value (</t>
    </r>
    <r>
      <rPr>
        <b/>
        <sz val="10"/>
        <color rgb="FFFF0000"/>
        <rFont val="Arial"/>
        <family val="2"/>
      </rPr>
      <t>currency</t>
    </r>
    <r>
      <rPr>
        <b/>
        <sz val="10"/>
        <rFont val="Arial"/>
        <family val="2"/>
      </rPr>
      <t>)</t>
    </r>
  </si>
  <si>
    <t>Total company turnover  (all products)</t>
    <phoneticPr fontId="0" type="noConversion"/>
  </si>
  <si>
    <t xml:space="preserve">     domestic market</t>
  </si>
  <si>
    <t xml:space="preserve">     exports to Australia</t>
  </si>
  <si>
    <t xml:space="preserve">     exports to other countries</t>
  </si>
  <si>
    <t>Turnover of the nearest business unit, for which financial statements are prepared, which includes the goods under consideration</t>
    <phoneticPr fontId="0" type="noConversion"/>
  </si>
  <si>
    <t>Turnover of the goods under consideration</t>
  </si>
  <si>
    <t>Tax Return</t>
  </si>
  <si>
    <t>Tax Year 1</t>
  </si>
  <si>
    <t>Tax Year 2</t>
  </si>
  <si>
    <t>Tax Year 3</t>
  </si>
  <si>
    <t>Reportable net profit (loss)</t>
  </si>
  <si>
    <t>General income/company tax rate (%)</t>
  </si>
  <si>
    <t>General income/company tax amount</t>
  </si>
  <si>
    <t>Preferential income/company Tax Rate (%)</t>
  </si>
  <si>
    <t>Preferential income/company Tax Amount Payable</t>
  </si>
  <si>
    <t>Preferential tax benefit</t>
  </si>
  <si>
    <t>Grants</t>
  </si>
  <si>
    <t>Program number</t>
  </si>
  <si>
    <t>Name of grant</t>
  </si>
  <si>
    <t>Date of grant</t>
  </si>
  <si>
    <r>
      <t>Amount Received (</t>
    </r>
    <r>
      <rPr>
        <b/>
        <sz val="10"/>
        <color rgb="FFFF0000"/>
        <rFont val="Arial"/>
        <family val="2"/>
      </rPr>
      <t>currency</t>
    </r>
    <r>
      <rPr>
        <b/>
        <sz val="10"/>
        <rFont val="Arial"/>
        <family val="2"/>
      </rPr>
      <t>)</t>
    </r>
  </si>
  <si>
    <t>Attribution of the subsidy</t>
  </si>
  <si>
    <t>If this grant is a subsidy program listed in the exporter questionnaire, insert the program number. If the grant does not relate to a particular program listed in the exporter questionnaire, leave blank.</t>
  </si>
  <si>
    <t>Enter the name of the grant</t>
  </si>
  <si>
    <t>Enter the date that the grant was provided and/or received</t>
  </si>
  <si>
    <t>Enter the value of grant received</t>
  </si>
  <si>
    <t>What is the grant attributed or related to? E.g. the whole company, export sales only, the goods only etc</t>
  </si>
  <si>
    <t xml:space="preserve">1 July 2018 to 30 June 2019 </t>
  </si>
  <si>
    <t>Base Metal Thickness (BMT)</t>
  </si>
  <si>
    <t>Coating Mass</t>
  </si>
  <si>
    <t>Standard/Grade</t>
  </si>
  <si>
    <t>Width</t>
  </si>
  <si>
    <t>Insert Company Name</t>
  </si>
  <si>
    <t>VAT and TARIFF EXEMPTIONS</t>
  </si>
  <si>
    <t>VAT Refunds</t>
  </si>
  <si>
    <t>MISCELLANEOUS PROGRAMS</t>
  </si>
  <si>
    <t>Provinces of operation</t>
  </si>
  <si>
    <t>Type of operations</t>
  </si>
  <si>
    <t>Additional prgram 1</t>
  </si>
  <si>
    <t>Additional program 2</t>
  </si>
  <si>
    <t>Program name</t>
  </si>
  <si>
    <t>Province/region for the program</t>
  </si>
  <si>
    <t>Program type</t>
  </si>
  <si>
    <t>Did your company receive a benefit from the program during the period? Y/N</t>
  </si>
  <si>
    <t>Which goods benefited from the program? (e.g. All production or certain products)</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</si>
  <si>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</si>
  <si>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</si>
  <si>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</si>
  <si>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</si>
  <si>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</si>
  <si>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(A, B C, &amp;/OR D)</t>
  </si>
  <si>
    <t>The specific activity/project the benefit was provided for.</t>
  </si>
  <si>
    <t>File name of any attachments provided relevant to Q.8</t>
  </si>
  <si>
    <t>What records does your business keep regarding each of the benefits received under the program?</t>
  </si>
  <si>
    <t>File name of any attachments provided relevant to Q.9</t>
  </si>
  <si>
    <t>Where can the benefits be found in the accounting system?</t>
  </si>
  <si>
    <t>Is the program still in operation? (Y/N)</t>
  </si>
  <si>
    <t>If terminated, provide details: when, why?</t>
  </si>
  <si>
    <t>When was the last date your business could receive benefit?</t>
  </si>
  <si>
    <t xml:space="preserve">If the program was terminated and substituted - please add the new program to the last column and complete all of the questions on this tab. </t>
  </si>
  <si>
    <t>LOANS</t>
  </si>
  <si>
    <t>Loan 1</t>
  </si>
  <si>
    <t>Loan 2</t>
  </si>
  <si>
    <t>Insert additional colunms for additional loans as necessary</t>
  </si>
  <si>
    <t>Loan name/reference</t>
  </si>
  <si>
    <t>Has the loan been fully reimbursed at the end of the period? (Y/N)</t>
  </si>
  <si>
    <t>Name of bank/inistitution providing the loan</t>
  </si>
  <si>
    <t>Loan start date</t>
  </si>
  <si>
    <t>Principal amount of loan</t>
  </si>
  <si>
    <t>Terms and conditions of the loan</t>
  </si>
  <si>
    <t>Purpose of the loan</t>
  </si>
  <si>
    <t>Repayment terms/frequency</t>
  </si>
  <si>
    <t>Repayment amount</t>
  </si>
  <si>
    <t>Interest rate</t>
  </si>
  <si>
    <t>Interest type (e.g. fixed, variable, etc)</t>
  </si>
  <si>
    <t>If the loan has been redrawn at anytime during its duration: The redraw rate</t>
  </si>
  <si>
    <t>If the loan has been redrawn at anytime during its duration: The redraw amount</t>
  </si>
  <si>
    <t>If the loan has been redrawn at anytime during its duration: The reason for the redraw</t>
  </si>
  <si>
    <t>Is the bank Chinese owned or Foreign owned?</t>
  </si>
  <si>
    <t>Percentage of government ownership of bank?</t>
  </si>
  <si>
    <t>If the bank is a government owned bank, why did you choose to borrow from a government bank instead of a commercial bank?</t>
  </si>
  <si>
    <t>What are the differences in the terms and conditions of loans between the government and commercial banks?</t>
  </si>
  <si>
    <t>Was the decision to grant the loan dependent on the purpose of the loan? (Y/N)</t>
  </si>
  <si>
    <t xml:space="preserve">Provide details of the conditions of the loan or the eligibility criteria your company needed to fulfill to be granted the loan. </t>
  </si>
  <si>
    <t>File name for signed loan agreement</t>
  </si>
  <si>
    <t>File name for loan application</t>
  </si>
  <si>
    <t>Did the granting of the loan depend on the link between the purpose of the loan and the goals specified in a government plan or development program? (Y/N)</t>
  </si>
  <si>
    <t>What is the name of the government plan or development program in the previous quesiton?</t>
  </si>
  <si>
    <t>File name for the copy of laws/regulations/administrative guidelines relevant to the operation of the plan or program mentioned above.</t>
  </si>
  <si>
    <t>File name for the copy of government plan or program mentioned above.</t>
  </si>
  <si>
    <t xml:space="preserve">Provide details of the involvement of government departments, councils etc in the loan process from application to decision. </t>
  </si>
  <si>
    <t>Was a loan guanator required for this loan? (Y/N)</t>
  </si>
  <si>
    <t>Name of the guarantor</t>
  </si>
  <si>
    <t>Was the guarantee limited or unlimited?</t>
  </si>
  <si>
    <t>If limited, what portion of the debt was the guarantor liable for?</t>
  </si>
  <si>
    <t>Insert additional rows to provide other useful/necessary information</t>
  </si>
  <si>
    <t>Refused Loans</t>
  </si>
  <si>
    <t>Refused loan 1</t>
  </si>
  <si>
    <t>Refused Loan 2</t>
  </si>
  <si>
    <t>Add additional columns as necessary</t>
  </si>
  <si>
    <t>Name of the bank</t>
  </si>
  <si>
    <t>Amount of loan requested</t>
  </si>
  <si>
    <t>Reason for the refusal of the loan</t>
  </si>
  <si>
    <t>INCOME TAX PROGRAMS</t>
  </si>
  <si>
    <t xml:space="preserve">Program number and Name </t>
  </si>
  <si>
    <t>Please add additional columns as necessary to provide information about specific income tax related programs not covered by those already listed</t>
  </si>
  <si>
    <t>Did your company receive any benefit from the program during the period? Y/N</t>
  </si>
  <si>
    <t>Amount of benefit received under the program</t>
  </si>
  <si>
    <t>Did the program benefit all production or specific goods? (All production/specific goods)</t>
  </si>
  <si>
    <t xml:space="preserve">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t>
  </si>
  <si>
    <t>File name of any attachments provided relevant to above question</t>
  </si>
  <si>
    <t>File name of any attachments provided relevant to above</t>
  </si>
  <si>
    <t xml:space="preserve">If the program was terminated and substituted - please add the new programs to columns C onwards and complete all of the questions on this tab. </t>
  </si>
  <si>
    <t>Please add additional columns as necessary to provide information about Tariff tax related programs (exemptions/refunds/Duty drawback/Credit for Service Tax paid etc ) not covered by those already listed</t>
  </si>
  <si>
    <t xml:space="preserve">What type of benefits were received:
a. e.g Tariff exemption, etc
</t>
  </si>
  <si>
    <t>What was the amount of benefit received under the program?</t>
  </si>
  <si>
    <t>Was the benefit received as a lump sum or in installments?</t>
  </si>
  <si>
    <t xml:space="preserve">If the program was terminated and substituted - please add the new programs to a new colunm and complete all of the questions on this tab. </t>
  </si>
  <si>
    <t>[5.1]</t>
  </si>
  <si>
    <t>[5.2]</t>
  </si>
  <si>
    <t>[5.3]</t>
  </si>
  <si>
    <t xml:space="preserve">[5.1]  </t>
  </si>
  <si>
    <t xml:space="preserve">[5.2]  </t>
  </si>
  <si>
    <t xml:space="preserve">[5.3]  </t>
  </si>
  <si>
    <t>The date stipulated on the invoice.</t>
  </si>
  <si>
    <t>The invoice number stipulated on the invoice.</t>
  </si>
  <si>
    <t>Quality (ie Prime/Non-prime)</t>
  </si>
  <si>
    <t>Form (e.g. coil, sheet)</t>
  </si>
  <si>
    <t>The quarter the date in [5.2] falls in. Please use the formula provided</t>
  </si>
  <si>
    <t xml:space="preserve">Any other direct selling expenses expressed per unit. Show a separate column for each type of expense incurred. Other costs [22]/Quantity [10]. Please use the formula provided.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</si>
</sst>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0.0%"/>
    <numFmt numFmtId="165" formatCode="#,##0.0_ ;\-#,##0.0\ "/>
    <numFmt numFmtId="166" formatCode="_-* #,##0_-;\-* #,##0_-;_-* &quot;-&quot;??_-;_-@_-"/>
    <numFmt numFmtId="167" formatCode="_(* #,##0_);_(* \(#,##0\);_(* &quot;-&quot;_);_(@_)"/>
    <numFmt numFmtId="168" formatCode="_ * #,##0_ ;_ * \-#,##0_ ;_ * &quot;-&quot;??_ ;_ @_ "/>
    <numFmt numFmtId="169" formatCode="yyyy/mm/dd"/>
    <numFmt numFmtId="170" formatCode="#,##0_ "/>
  </numFmts>
  <fonts count="2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0"/>
      <name val="Arial"/>
      <family val="2"/>
    </font>
    <font>
      <sz val="12"/>
      <color theme="1"/>
      <name val="Calibri"/>
      <family val="2"/>
      <scheme val="minor"/>
    </font>
    <font>
      <b/>
      <sz val="12"/>
      <color theme="1"/>
      <name val="Calibri"/>
      <family val="2"/>
      <scheme val="minor"/>
    </font>
    <font>
      <sz val="9"/>
      <color indexed="81"/>
      <name val="Tahoma"/>
      <family val="2"/>
    </font>
    <font>
      <sz val="12"/>
      <name val="Calibri"/>
      <family val="2"/>
      <scheme val="minor"/>
    </font>
    <font>
      <sz val="10"/>
      <color rgb="FFFF0000"/>
      <name val="Arial"/>
      <family val="2"/>
    </font>
    <font>
      <b/>
      <sz val="10"/>
      <color rgb="FFFF0000"/>
      <name val="Arial"/>
      <family val="2"/>
    </font>
    <font>
      <i/>
      <sz val="10"/>
      <name val="Times New Roman"/>
      <family val="1"/>
    </font>
    <font>
      <sz val="12"/>
      <name val="Arial"/>
      <family val="2"/>
    </font>
    <font>
      <sz val="9"/>
      <name val="Arial"/>
      <family val="2"/>
    </font>
    <font>
      <sz val="12"/>
      <name val="宋体"/>
      <charset val="134"/>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4"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medium">
        <color indexed="64"/>
      </top>
      <bottom/>
      <diagonal/>
    </border>
    <border>
      <left/>
      <right/>
      <top/>
      <bottom style="thin">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auto="1"/>
      </right>
      <top style="thin">
        <color auto="1"/>
      </top>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theme="3" tint="-0.499984740745262"/>
      </left>
      <right style="thin">
        <color theme="3" tint="-0.499984740745262"/>
      </right>
      <top style="thin">
        <color theme="3" tint="-0.499984740745262"/>
      </top>
      <bottom style="thin">
        <color theme="3" tint="-0.499984740745262"/>
      </bottom>
      <diagonal/>
    </border>
  </borders>
  <cellStyleXfs count="16">
    <xf numFmtId="0" fontId="0" fillId="0" borderId="0"/>
    <xf numFmtId="43" fontId="10" fillId="0" borderId="0" applyFont="0" applyFill="0" applyBorder="0" applyAlignment="0" applyProtection="0"/>
    <xf numFmtId="0" fontId="11" fillId="0" borderId="0"/>
    <xf numFmtId="43" fontId="11"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3" fillId="0" borderId="0"/>
    <xf numFmtId="0" fontId="8"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 fillId="0" borderId="0"/>
    <xf numFmtId="0" fontId="20" fillId="0" borderId="0">
      <alignment vertical="center"/>
    </xf>
    <xf numFmtId="0" fontId="20" fillId="0" borderId="0">
      <alignment vertical="center"/>
    </xf>
    <xf numFmtId="44" fontId="8" fillId="0" borderId="0" applyFont="0" applyFill="0" applyBorder="0" applyAlignment="0" applyProtection="0"/>
  </cellStyleXfs>
  <cellXfs count="265">
    <xf numFmtId="0" fontId="0" fillId="0" borderId="0" xfId="0"/>
    <xf numFmtId="0" fontId="0" fillId="0" borderId="0" xfId="0" applyAlignment="1">
      <alignment vertical="top" wrapText="1"/>
    </xf>
    <xf numFmtId="0" fontId="6" fillId="0" borderId="0" xfId="0" applyFont="1"/>
    <xf numFmtId="0" fontId="4" fillId="0" borderId="0" xfId="0" applyFont="1" applyAlignment="1">
      <alignment vertical="top" wrapText="1"/>
    </xf>
    <xf numFmtId="4" fontId="6" fillId="0" borderId="0" xfId="0" applyNumberFormat="1" applyFont="1" applyAlignment="1">
      <alignment horizontal="center"/>
    </xf>
    <xf numFmtId="0" fontId="4" fillId="0" borderId="0" xfId="0" applyFont="1" applyAlignment="1">
      <alignment horizontal="center" vertical="top" wrapText="1"/>
    </xf>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4" fillId="0" borderId="0" xfId="0" applyFont="1" applyAlignment="1">
      <alignment horizontal="left"/>
    </xf>
    <xf numFmtId="0" fontId="0" fillId="0" borderId="0" xfId="0" applyAlignment="1">
      <alignment horizontal="left"/>
    </xf>
    <xf numFmtId="0" fontId="8" fillId="0" borderId="0" xfId="0" applyFont="1" applyAlignment="1">
      <alignment horizontal="right"/>
    </xf>
    <xf numFmtId="0" fontId="8" fillId="0" borderId="0" xfId="0" applyFont="1"/>
    <xf numFmtId="0" fontId="8" fillId="0" borderId="0" xfId="0" applyFont="1" applyAlignment="1">
      <alignment horizontal="left"/>
    </xf>
    <xf numFmtId="0" fontId="4" fillId="0" borderId="0" xfId="0" applyFont="1" applyAlignment="1">
      <alignment horizontal="right"/>
    </xf>
    <xf numFmtId="0" fontId="9" fillId="0" borderId="0" xfId="0" applyFont="1"/>
    <xf numFmtId="0" fontId="8" fillId="0" borderId="0" xfId="0" applyFont="1" applyFill="1" applyAlignment="1">
      <alignment horizontal="right"/>
    </xf>
    <xf numFmtId="0" fontId="8" fillId="0" borderId="0" xfId="0" applyFont="1" applyFill="1" applyAlignment="1">
      <alignment horizontal="left"/>
    </xf>
    <xf numFmtId="0" fontId="0" fillId="0" borderId="0" xfId="0" applyFill="1"/>
    <xf numFmtId="0" fontId="4" fillId="0" borderId="0" xfId="0" applyFont="1" applyFill="1" applyAlignment="1">
      <alignment horizontal="center"/>
    </xf>
    <xf numFmtId="0" fontId="8" fillId="0" borderId="0" xfId="0" applyFont="1" applyFill="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0" fillId="0" borderId="0" xfId="0" applyFill="1" applyAlignment="1">
      <alignment horizontal="center" vertical="top" wrapText="1"/>
    </xf>
    <xf numFmtId="14" fontId="0" fillId="0" borderId="0" xfId="0" applyNumberFormat="1"/>
    <xf numFmtId="17" fontId="0" fillId="0" borderId="0" xfId="0" applyNumberFormat="1"/>
    <xf numFmtId="0" fontId="6" fillId="0" borderId="0" xfId="0" applyNumberFormat="1" applyFont="1"/>
    <xf numFmtId="0" fontId="0" fillId="0" borderId="0" xfId="0" applyAlignment="1">
      <alignment horizontal="right"/>
    </xf>
    <xf numFmtId="43" fontId="0" fillId="0" borderId="0" xfId="1" applyFont="1"/>
    <xf numFmtId="1" fontId="0" fillId="0" borderId="0" xfId="0" applyNumberFormat="1"/>
    <xf numFmtId="0" fontId="0" fillId="0" borderId="0" xfId="0" applyAlignment="1">
      <alignment horizontal="center" vertical="top"/>
    </xf>
    <xf numFmtId="0" fontId="4" fillId="0" borderId="0" xfId="0" applyFont="1" applyAlignment="1">
      <alignment horizontal="center"/>
    </xf>
    <xf numFmtId="0" fontId="4" fillId="0" borderId="0" xfId="0" applyFont="1" applyAlignment="1">
      <alignment horizontal="left" vertical="top" wrapText="1"/>
    </xf>
    <xf numFmtId="0" fontId="11" fillId="0" borderId="0" xfId="2"/>
    <xf numFmtId="0" fontId="12" fillId="0" borderId="0" xfId="2" applyFont="1"/>
    <xf numFmtId="0" fontId="11" fillId="0" borderId="0" xfId="2" applyFont="1"/>
    <xf numFmtId="43" fontId="14" fillId="2" borderId="10" xfId="1" applyFont="1" applyFill="1" applyBorder="1" applyAlignment="1">
      <alignment vertical="top"/>
    </xf>
    <xf numFmtId="43" fontId="14" fillId="2" borderId="9" xfId="1" applyFont="1" applyFill="1" applyBorder="1" applyAlignment="1">
      <alignment vertical="top"/>
    </xf>
    <xf numFmtId="0" fontId="0" fillId="0" borderId="0" xfId="0" applyFill="1" applyBorder="1"/>
    <xf numFmtId="0" fontId="8" fillId="0" borderId="0" xfId="4"/>
    <xf numFmtId="0" fontId="8" fillId="0" borderId="0" xfId="4" applyFont="1" applyFill="1" applyAlignment="1">
      <alignment horizontal="left"/>
    </xf>
    <xf numFmtId="0" fontId="8" fillId="0" borderId="0" xfId="4" applyFont="1" applyFill="1" applyAlignment="1">
      <alignment horizontal="right"/>
    </xf>
    <xf numFmtId="0" fontId="8" fillId="0" borderId="0" xfId="4" applyFont="1" applyAlignment="1">
      <alignment horizontal="left"/>
    </xf>
    <xf numFmtId="0" fontId="8" fillId="0" borderId="0" xfId="4" applyFont="1" applyAlignment="1">
      <alignment horizontal="right"/>
    </xf>
    <xf numFmtId="43" fontId="0" fillId="0" borderId="0" xfId="5" applyFont="1"/>
    <xf numFmtId="0" fontId="4" fillId="0" borderId="0" xfId="4" applyFont="1" applyFill="1" applyAlignment="1">
      <alignment horizontal="center"/>
    </xf>
    <xf numFmtId="0" fontId="4" fillId="3" borderId="1" xfId="4" applyFont="1" applyFill="1" applyBorder="1" applyAlignment="1">
      <alignment wrapText="1"/>
    </xf>
    <xf numFmtId="0" fontId="8" fillId="0" borderId="1" xfId="4" applyFont="1" applyBorder="1" applyAlignment="1">
      <alignment wrapText="1"/>
    </xf>
    <xf numFmtId="164" fontId="0" fillId="0" borderId="1" xfId="6" applyNumberFormat="1" applyFont="1" applyBorder="1"/>
    <xf numFmtId="0" fontId="4" fillId="0" borderId="1" xfId="4" applyFont="1" applyBorder="1"/>
    <xf numFmtId="43" fontId="0" fillId="0" borderId="1" xfId="5" applyFont="1" applyBorder="1"/>
    <xf numFmtId="0" fontId="7" fillId="0" borderId="0" xfId="4" applyFont="1" applyAlignment="1">
      <alignment horizontal="left"/>
    </xf>
    <xf numFmtId="0" fontId="6" fillId="0" borderId="0" xfId="4" applyFont="1" applyAlignment="1">
      <alignment horizontal="left"/>
    </xf>
    <xf numFmtId="0" fontId="5" fillId="0" borderId="0" xfId="4" applyFont="1" applyAlignment="1">
      <alignment horizontal="left"/>
    </xf>
    <xf numFmtId="0" fontId="0" fillId="0" borderId="0" xfId="1" applyNumberFormat="1" applyFont="1" applyAlignment="1">
      <alignment vertical="top" wrapText="1"/>
    </xf>
    <xf numFmtId="17" fontId="0" fillId="0" borderId="0" xfId="1" applyNumberFormat="1" applyFont="1"/>
    <xf numFmtId="17" fontId="0" fillId="0" borderId="0" xfId="1" applyNumberFormat="1" applyFont="1" applyAlignment="1">
      <alignment vertical="top" wrapText="1"/>
    </xf>
    <xf numFmtId="165" fontId="0" fillId="0" borderId="0" xfId="1" applyNumberFormat="1" applyFont="1"/>
    <xf numFmtId="43" fontId="14" fillId="0" borderId="10" xfId="1" applyFont="1" applyFill="1" applyBorder="1" applyAlignment="1">
      <alignment vertical="top"/>
    </xf>
    <xf numFmtId="43" fontId="11" fillId="0" borderId="9" xfId="1" applyFont="1" applyFill="1" applyBorder="1" applyAlignment="1">
      <alignment vertical="top"/>
    </xf>
    <xf numFmtId="0" fontId="11" fillId="0" borderId="4" xfId="2" applyFont="1" applyFill="1" applyBorder="1" applyAlignment="1">
      <alignment vertical="top"/>
    </xf>
    <xf numFmtId="0" fontId="11" fillId="0" borderId="5" xfId="2" quotePrefix="1" applyFont="1" applyFill="1" applyBorder="1" applyAlignment="1">
      <alignment vertical="top"/>
    </xf>
    <xf numFmtId="0" fontId="11" fillId="0" borderId="5" xfId="2" quotePrefix="1" applyFill="1" applyBorder="1" applyAlignment="1">
      <alignment vertical="top"/>
    </xf>
    <xf numFmtId="0" fontId="11" fillId="0" borderId="6" xfId="2" quotePrefix="1" applyFill="1" applyBorder="1" applyAlignment="1">
      <alignment vertical="top"/>
    </xf>
    <xf numFmtId="43" fontId="14" fillId="0" borderId="14" xfId="1" applyFont="1" applyFill="1" applyBorder="1" applyAlignment="1">
      <alignment vertical="top"/>
    </xf>
    <xf numFmtId="43" fontId="11" fillId="0" borderId="18" xfId="1" applyFont="1" applyFill="1" applyBorder="1" applyAlignment="1">
      <alignment vertical="top"/>
    </xf>
    <xf numFmtId="0" fontId="11" fillId="0" borderId="4" xfId="2" applyFill="1" applyBorder="1" applyAlignment="1">
      <alignment vertical="top"/>
    </xf>
    <xf numFmtId="0" fontId="11" fillId="0" borderId="5" xfId="2" applyFill="1" applyBorder="1" applyAlignment="1">
      <alignment vertical="top"/>
    </xf>
    <xf numFmtId="0" fontId="11" fillId="0" borderId="6" xfId="2" applyFill="1" applyBorder="1" applyAlignment="1">
      <alignment vertical="top"/>
    </xf>
    <xf numFmtId="0" fontId="11" fillId="0" borderId="7" xfId="2" applyFont="1" applyFill="1" applyBorder="1" applyAlignment="1">
      <alignment vertical="top"/>
    </xf>
    <xf numFmtId="0" fontId="11" fillId="0" borderId="7" xfId="2" applyFill="1" applyBorder="1" applyAlignment="1">
      <alignment vertical="top"/>
    </xf>
    <xf numFmtId="0" fontId="11" fillId="0" borderId="6" xfId="2" quotePrefix="1" applyFont="1" applyFill="1" applyBorder="1" applyAlignment="1">
      <alignment vertical="top"/>
    </xf>
    <xf numFmtId="0" fontId="11" fillId="0" borderId="19" xfId="2" applyFont="1" applyFill="1" applyBorder="1" applyAlignment="1">
      <alignment vertical="top"/>
    </xf>
    <xf numFmtId="43" fontId="11" fillId="0" borderId="14" xfId="1" applyFont="1" applyFill="1" applyBorder="1" applyAlignment="1">
      <alignment vertical="top"/>
    </xf>
    <xf numFmtId="43" fontId="11" fillId="0" borderId="15" xfId="1" applyFont="1" applyFill="1" applyBorder="1" applyAlignment="1">
      <alignment vertical="top"/>
    </xf>
    <xf numFmtId="0" fontId="11" fillId="0" borderId="10" xfId="2" applyFill="1" applyBorder="1" applyAlignment="1">
      <alignment vertical="top"/>
    </xf>
    <xf numFmtId="0" fontId="11" fillId="0" borderId="9" xfId="2" applyFill="1" applyBorder="1" applyAlignment="1">
      <alignment vertical="top"/>
    </xf>
    <xf numFmtId="0" fontId="11" fillId="0" borderId="20" xfId="2" applyFill="1" applyBorder="1" applyAlignment="1">
      <alignment vertical="top"/>
    </xf>
    <xf numFmtId="43" fontId="14" fillId="2" borderId="14" xfId="1" applyFont="1" applyFill="1" applyBorder="1" applyAlignment="1">
      <alignment vertical="top"/>
    </xf>
    <xf numFmtId="43" fontId="14" fillId="2" borderId="15" xfId="1" applyFont="1" applyFill="1" applyBorder="1" applyAlignment="1">
      <alignment vertical="top"/>
    </xf>
    <xf numFmtId="43" fontId="11" fillId="2" borderId="10" xfId="1" applyFont="1" applyFill="1" applyBorder="1" applyAlignment="1">
      <alignment vertical="top"/>
    </xf>
    <xf numFmtId="43" fontId="11" fillId="2" borderId="17" xfId="1" applyFont="1" applyFill="1" applyBorder="1" applyAlignment="1">
      <alignment vertical="top"/>
    </xf>
    <xf numFmtId="43" fontId="11" fillId="2" borderId="9" xfId="1" applyFont="1" applyFill="1" applyBorder="1" applyAlignment="1">
      <alignment vertical="top"/>
    </xf>
    <xf numFmtId="43" fontId="11" fillId="2" borderId="18" xfId="1" applyFont="1" applyFill="1" applyBorder="1" applyAlignment="1">
      <alignment vertical="top"/>
    </xf>
    <xf numFmtId="0" fontId="11" fillId="0" borderId="12" xfId="2" applyFill="1" applyBorder="1" applyAlignment="1">
      <alignment vertical="top"/>
    </xf>
    <xf numFmtId="0" fontId="12" fillId="0" borderId="23" xfId="2" applyFont="1" applyFill="1" applyBorder="1"/>
    <xf numFmtId="0" fontId="12" fillId="0" borderId="3" xfId="2" applyFont="1" applyFill="1" applyBorder="1"/>
    <xf numFmtId="0" fontId="12" fillId="0" borderId="11" xfId="2" applyFont="1" applyFill="1" applyBorder="1"/>
    <xf numFmtId="43" fontId="11" fillId="2" borderId="22" xfId="1" applyFont="1" applyFill="1" applyBorder="1" applyAlignment="1">
      <alignment vertical="top"/>
    </xf>
    <xf numFmtId="43" fontId="11" fillId="4" borderId="19" xfId="1" applyFont="1" applyFill="1" applyBorder="1" applyAlignment="1">
      <alignment vertical="top"/>
    </xf>
    <xf numFmtId="43" fontId="11" fillId="2" borderId="0" xfId="1" applyFont="1" applyFill="1" applyBorder="1" applyAlignment="1">
      <alignment vertical="top"/>
    </xf>
    <xf numFmtId="43" fontId="11" fillId="4" borderId="2" xfId="1" applyFont="1" applyFill="1" applyBorder="1" applyAlignment="1">
      <alignment vertical="top"/>
    </xf>
    <xf numFmtId="43" fontId="11" fillId="2" borderId="8" xfId="1" applyFont="1" applyFill="1" applyBorder="1" applyAlignment="1">
      <alignment vertical="top"/>
    </xf>
    <xf numFmtId="43" fontId="11" fillId="2" borderId="16" xfId="1" applyFont="1" applyFill="1" applyBorder="1" applyAlignment="1">
      <alignment vertical="top"/>
    </xf>
    <xf numFmtId="43" fontId="11" fillId="0" borderId="8" xfId="1" applyFont="1" applyFill="1" applyBorder="1" applyAlignment="1">
      <alignment vertical="top"/>
    </xf>
    <xf numFmtId="43" fontId="11" fillId="0" borderId="13" xfId="1" applyFont="1" applyFill="1" applyBorder="1" applyAlignment="1">
      <alignment vertical="top"/>
    </xf>
    <xf numFmtId="43" fontId="11" fillId="0" borderId="12" xfId="1" applyFont="1" applyFill="1" applyBorder="1" applyAlignment="1">
      <alignment vertical="top"/>
    </xf>
    <xf numFmtId="43" fontId="11" fillId="0" borderId="16" xfId="1" applyFont="1" applyFill="1" applyBorder="1" applyAlignment="1">
      <alignment vertical="top"/>
    </xf>
    <xf numFmtId="43" fontId="11" fillId="4" borderId="21" xfId="1" applyFont="1" applyFill="1" applyBorder="1" applyAlignment="1">
      <alignment vertical="top"/>
    </xf>
    <xf numFmtId="0" fontId="5" fillId="0" borderId="0" xfId="2" applyFont="1" applyFill="1" applyAlignment="1">
      <alignment horizontal="left"/>
    </xf>
    <xf numFmtId="0" fontId="6" fillId="0" borderId="0" xfId="2" applyFont="1"/>
    <xf numFmtId="0" fontId="6" fillId="0" borderId="0" xfId="2" applyFont="1" applyAlignment="1">
      <alignment horizontal="left"/>
    </xf>
    <xf numFmtId="4" fontId="6" fillId="0" borderId="0" xfId="2" applyNumberFormat="1" applyFont="1" applyAlignment="1">
      <alignment horizontal="center"/>
    </xf>
    <xf numFmtId="0" fontId="7" fillId="0" borderId="0" xfId="2" applyFont="1" applyAlignment="1">
      <alignment horizontal="left"/>
    </xf>
    <xf numFmtId="0" fontId="8" fillId="0" borderId="0" xfId="2" applyFont="1" applyAlignment="1">
      <alignment horizontal="left"/>
    </xf>
    <xf numFmtId="0" fontId="8" fillId="0" borderId="0" xfId="2" applyFont="1"/>
    <xf numFmtId="0" fontId="15" fillId="0" borderId="0" xfId="0" applyFont="1"/>
    <xf numFmtId="0" fontId="4" fillId="0" borderId="0" xfId="2" applyFont="1" applyAlignment="1">
      <alignment horizontal="right"/>
    </xf>
    <xf numFmtId="0" fontId="11" fillId="0" borderId="0" xfId="2" applyFill="1"/>
    <xf numFmtId="0" fontId="4" fillId="0" borderId="0" xfId="0" applyFont="1" applyBorder="1" applyAlignment="1">
      <alignment horizontal="center"/>
    </xf>
    <xf numFmtId="0" fontId="11" fillId="0" borderId="8" xfId="2" applyFill="1" applyBorder="1" applyAlignment="1">
      <alignment vertical="top"/>
    </xf>
    <xf numFmtId="43" fontId="11" fillId="0" borderId="4" xfId="1" applyFont="1" applyFill="1" applyBorder="1" applyAlignment="1">
      <alignment vertical="top"/>
    </xf>
    <xf numFmtId="43" fontId="14" fillId="2" borderId="5" xfId="1" applyFont="1" applyFill="1" applyBorder="1" applyAlignment="1">
      <alignment vertical="top"/>
    </xf>
    <xf numFmtId="43" fontId="14" fillId="2" borderId="6" xfId="1" applyFont="1" applyFill="1" applyBorder="1" applyAlignment="1">
      <alignment vertical="top"/>
    </xf>
    <xf numFmtId="43" fontId="11" fillId="2" borderId="5" xfId="1" applyFont="1" applyFill="1" applyBorder="1" applyAlignment="1">
      <alignment vertical="top"/>
    </xf>
    <xf numFmtId="43" fontId="11" fillId="4" borderId="24" xfId="1" applyFont="1" applyFill="1" applyBorder="1" applyAlignment="1">
      <alignment vertical="top"/>
    </xf>
    <xf numFmtId="0" fontId="11" fillId="0" borderId="24" xfId="2" applyFont="1" applyFill="1" applyBorder="1" applyAlignment="1">
      <alignment vertical="top"/>
    </xf>
    <xf numFmtId="0" fontId="11" fillId="0" borderId="25" xfId="2" applyFont="1" applyFill="1" applyBorder="1" applyAlignment="1">
      <alignment vertical="top"/>
    </xf>
    <xf numFmtId="0" fontId="11" fillId="0" borderId="18" xfId="2" quotePrefix="1" applyFont="1" applyFill="1" applyBorder="1" applyAlignment="1">
      <alignment vertical="top"/>
    </xf>
    <xf numFmtId="43" fontId="11" fillId="0" borderId="26" xfId="1" applyFont="1" applyFill="1" applyBorder="1" applyAlignment="1">
      <alignment vertical="top"/>
    </xf>
    <xf numFmtId="43" fontId="11" fillId="2" borderId="12" xfId="1" applyFont="1" applyFill="1" applyBorder="1" applyAlignment="1">
      <alignment vertical="top"/>
    </xf>
    <xf numFmtId="43" fontId="11" fillId="2" borderId="27" xfId="1" applyFont="1" applyFill="1" applyBorder="1" applyAlignment="1">
      <alignment vertical="top"/>
    </xf>
    <xf numFmtId="43" fontId="11" fillId="2" borderId="13" xfId="1" applyFont="1" applyFill="1" applyBorder="1" applyAlignment="1">
      <alignment vertical="top"/>
    </xf>
    <xf numFmtId="43" fontId="11" fillId="0" borderId="0" xfId="1" applyFont="1" applyFill="1" applyBorder="1" applyAlignment="1">
      <alignment vertical="top"/>
    </xf>
    <xf numFmtId="43" fontId="11" fillId="2" borderId="15" xfId="1" applyFont="1" applyFill="1" applyBorder="1" applyAlignment="1">
      <alignment vertical="top"/>
    </xf>
    <xf numFmtId="0" fontId="12" fillId="0" borderId="21" xfId="2" applyFont="1" applyFill="1" applyBorder="1"/>
    <xf numFmtId="43" fontId="11" fillId="4" borderId="28" xfId="1" applyFont="1" applyFill="1" applyBorder="1" applyAlignment="1">
      <alignment vertical="top"/>
    </xf>
    <xf numFmtId="0" fontId="11" fillId="0" borderId="29" xfId="2" applyFill="1" applyBorder="1" applyAlignment="1">
      <alignment vertical="top"/>
    </xf>
    <xf numFmtId="0" fontId="11" fillId="0" borderId="6" xfId="2" quotePrefix="1" applyBorder="1"/>
    <xf numFmtId="43" fontId="11" fillId="0" borderId="30" xfId="1" applyFont="1" applyFill="1" applyBorder="1" applyAlignment="1">
      <alignment vertical="top"/>
    </xf>
    <xf numFmtId="0" fontId="11" fillId="0" borderId="31" xfId="2" quotePrefix="1" applyFont="1" applyFill="1" applyBorder="1" applyAlignment="1">
      <alignment vertical="top"/>
    </xf>
    <xf numFmtId="0" fontId="11" fillId="0" borderId="17" xfId="2" quotePrefix="1" applyFill="1" applyBorder="1" applyAlignment="1">
      <alignment vertical="top"/>
    </xf>
    <xf numFmtId="0" fontId="11" fillId="0" borderId="17" xfId="2" quotePrefix="1" applyFont="1" applyFill="1" applyBorder="1" applyAlignment="1">
      <alignment vertical="top"/>
    </xf>
    <xf numFmtId="0" fontId="8" fillId="0" borderId="0" xfId="0" applyFont="1" applyAlignment="1">
      <alignment horizontal="right" vertical="top" wrapText="1"/>
    </xf>
    <xf numFmtId="0" fontId="11" fillId="0" borderId="0" xfId="2" applyBorder="1"/>
    <xf numFmtId="0" fontId="8" fillId="0" borderId="0" xfId="2" applyFont="1" applyBorder="1"/>
    <xf numFmtId="0" fontId="0" fillId="0" borderId="0" xfId="0" applyBorder="1"/>
    <xf numFmtId="0" fontId="4" fillId="0" borderId="0" xfId="2" applyFont="1" applyBorder="1" applyAlignment="1">
      <alignment vertical="top" wrapText="1"/>
    </xf>
    <xf numFmtId="0" fontId="12" fillId="0" borderId="0" xfId="2" applyFont="1" applyBorder="1" applyAlignment="1">
      <alignment vertical="top" wrapText="1"/>
    </xf>
    <xf numFmtId="0" fontId="12" fillId="0" borderId="0" xfId="2" applyFont="1" applyFill="1" applyBorder="1" applyAlignment="1">
      <alignment vertical="top" wrapText="1"/>
    </xf>
    <xf numFmtId="0" fontId="4" fillId="0" borderId="0" xfId="0" applyFont="1" applyFill="1" applyBorder="1" applyAlignment="1">
      <alignment horizontal="center" wrapText="1"/>
    </xf>
    <xf numFmtId="0" fontId="0" fillId="0" borderId="0" xfId="0" applyAlignment="1">
      <alignment horizontal="center" wrapText="1"/>
    </xf>
    <xf numFmtId="0" fontId="4" fillId="0" borderId="3" xfId="0" applyFont="1" applyBorder="1" applyAlignment="1">
      <alignment horizontal="center" vertical="top" wrapText="1"/>
    </xf>
    <xf numFmtId="4" fontId="4" fillId="0" borderId="3" xfId="0" applyNumberFormat="1" applyFont="1" applyBorder="1" applyAlignment="1">
      <alignment horizontal="center" vertical="top" wrapText="1"/>
    </xf>
    <xf numFmtId="4" fontId="4" fillId="0" borderId="0" xfId="0" applyNumberFormat="1" applyFont="1" applyBorder="1" applyAlignment="1">
      <alignment horizontal="center" vertical="top" wrapText="1"/>
    </xf>
    <xf numFmtId="0" fontId="0" fillId="0" borderId="0" xfId="0" applyAlignment="1">
      <alignment horizontal="center"/>
    </xf>
    <xf numFmtId="0" fontId="4" fillId="0" borderId="21" xfId="0" applyFont="1" applyBorder="1" applyAlignment="1">
      <alignment horizontal="center" wrapText="1"/>
    </xf>
    <xf numFmtId="0" fontId="4" fillId="0" borderId="19" xfId="0" applyFont="1" applyBorder="1" applyAlignment="1">
      <alignment horizontal="center" wrapText="1"/>
    </xf>
    <xf numFmtId="166" fontId="0" fillId="0" borderId="19" xfId="5" applyNumberFormat="1" applyFont="1" applyBorder="1" applyAlignment="1">
      <alignment vertical="top"/>
    </xf>
    <xf numFmtId="0" fontId="0" fillId="0" borderId="0" xfId="0" applyAlignment="1">
      <alignment vertical="top"/>
    </xf>
    <xf numFmtId="0" fontId="4" fillId="0" borderId="0" xfId="0" applyFont="1"/>
    <xf numFmtId="0" fontId="0" fillId="0" borderId="2" xfId="0" applyBorder="1"/>
    <xf numFmtId="0" fontId="5" fillId="0" borderId="0" xfId="7" applyFont="1" applyAlignment="1">
      <alignment horizontal="left"/>
    </xf>
    <xf numFmtId="0" fontId="3" fillId="0" borderId="0" xfId="7"/>
    <xf numFmtId="0" fontId="7" fillId="0" borderId="0" xfId="7" applyFont="1" applyAlignment="1">
      <alignment horizontal="left"/>
    </xf>
    <xf numFmtId="0" fontId="8" fillId="0" borderId="0" xfId="8" applyFont="1" applyFill="1" applyBorder="1" applyAlignment="1">
      <alignment horizontal="center" vertical="top" wrapText="1"/>
    </xf>
    <xf numFmtId="0" fontId="8" fillId="0" borderId="20" xfId="8" applyFont="1" applyFill="1" applyBorder="1" applyAlignment="1">
      <alignment horizontal="center"/>
    </xf>
    <xf numFmtId="0" fontId="4" fillId="0" borderId="27" xfId="8" applyFont="1" applyFill="1" applyBorder="1" applyAlignment="1">
      <alignment horizontal="center"/>
    </xf>
    <xf numFmtId="0" fontId="4" fillId="0" borderId="32" xfId="8" applyFont="1" applyFill="1" applyBorder="1" applyAlignment="1">
      <alignment horizontal="center"/>
    </xf>
    <xf numFmtId="0" fontId="8" fillId="0" borderId="24" xfId="8" applyFont="1" applyFill="1" applyBorder="1" applyAlignment="1">
      <alignment horizontal="center"/>
    </xf>
    <xf numFmtId="0" fontId="4" fillId="0" borderId="28" xfId="8" applyFont="1" applyFill="1" applyBorder="1" applyAlignment="1">
      <alignment horizontal="center"/>
    </xf>
    <xf numFmtId="0" fontId="4" fillId="0" borderId="33" xfId="8" applyFont="1" applyFill="1" applyBorder="1" applyAlignment="1">
      <alignment horizontal="center"/>
    </xf>
    <xf numFmtId="0" fontId="4" fillId="0" borderId="34" xfId="8" applyFont="1" applyFill="1" applyBorder="1" applyAlignment="1">
      <alignment horizontal="center"/>
    </xf>
    <xf numFmtId="0" fontId="8" fillId="0" borderId="21" xfId="8" applyFont="1" applyFill="1" applyBorder="1" applyAlignment="1">
      <alignment vertical="top" wrapText="1"/>
    </xf>
    <xf numFmtId="167" fontId="9" fillId="0" borderId="17" xfId="8" applyNumberFormat="1" applyFont="1" applyFill="1" applyBorder="1"/>
    <xf numFmtId="167" fontId="9" fillId="0" borderId="14" xfId="8" applyNumberFormat="1" applyFont="1" applyFill="1" applyBorder="1"/>
    <xf numFmtId="167" fontId="9" fillId="0" borderId="10" xfId="8" applyNumberFormat="1" applyFont="1" applyFill="1" applyBorder="1"/>
    <xf numFmtId="167" fontId="17" fillId="0" borderId="0" xfId="8" applyNumberFormat="1" applyFont="1" applyFill="1" applyBorder="1"/>
    <xf numFmtId="0" fontId="8" fillId="0" borderId="24" xfId="8" applyFont="1" applyFill="1" applyBorder="1" applyAlignment="1">
      <alignment vertical="top" wrapText="1"/>
    </xf>
    <xf numFmtId="167" fontId="8" fillId="0" borderId="24" xfId="8" applyNumberFormat="1" applyFont="1" applyFill="1" applyBorder="1"/>
    <xf numFmtId="167" fontId="8" fillId="0" borderId="0" xfId="8" applyNumberFormat="1" applyFont="1" applyFill="1" applyBorder="1"/>
    <xf numFmtId="167" fontId="8" fillId="0" borderId="20" xfId="8" applyNumberFormat="1" applyFont="1" applyFill="1" applyBorder="1"/>
    <xf numFmtId="0" fontId="8" fillId="0" borderId="16" xfId="8" applyFont="1" applyFill="1" applyBorder="1" applyAlignment="1">
      <alignment vertical="top" wrapText="1"/>
    </xf>
    <xf numFmtId="167" fontId="8" fillId="0" borderId="16" xfId="8" applyNumberFormat="1" applyFont="1" applyFill="1" applyBorder="1"/>
    <xf numFmtId="167" fontId="8" fillId="0" borderId="22" xfId="8" applyNumberFormat="1" applyFont="1" applyFill="1" applyBorder="1"/>
    <xf numFmtId="167" fontId="8" fillId="0" borderId="12" xfId="8" applyNumberFormat="1" applyFont="1" applyFill="1" applyBorder="1"/>
    <xf numFmtId="0" fontId="8" fillId="0" borderId="24" xfId="8" applyFont="1" applyFill="1" applyBorder="1" applyAlignment="1">
      <alignment vertical="center" wrapText="1"/>
    </xf>
    <xf numFmtId="167" fontId="8" fillId="0" borderId="24" xfId="8" applyNumberFormat="1" applyFont="1" applyFill="1" applyBorder="1" applyAlignment="1">
      <alignment horizontal="center"/>
    </xf>
    <xf numFmtId="167" fontId="8" fillId="0" borderId="20" xfId="8" applyNumberFormat="1" applyFont="1" applyFill="1" applyBorder="1" applyAlignment="1">
      <alignment horizontal="center"/>
    </xf>
    <xf numFmtId="0" fontId="8" fillId="0" borderId="28" xfId="8" applyFont="1" applyFill="1" applyBorder="1" applyAlignment="1">
      <alignment vertical="top" wrapText="1"/>
    </xf>
    <xf numFmtId="167" fontId="8" fillId="0" borderId="28" xfId="8" applyNumberFormat="1" applyFont="1" applyFill="1" applyBorder="1"/>
    <xf numFmtId="43" fontId="8" fillId="0" borderId="33" xfId="8" applyNumberFormat="1" applyFont="1" applyFill="1" applyBorder="1"/>
    <xf numFmtId="167" fontId="8" fillId="0" borderId="28" xfId="8" applyNumberFormat="1" applyFont="1" applyFill="1" applyBorder="1" applyAlignment="1">
      <alignment horizontal="center"/>
    </xf>
    <xf numFmtId="168" fontId="8" fillId="0" borderId="34" xfId="9" applyNumberFormat="1" applyFont="1" applyFill="1" applyBorder="1" applyAlignment="1">
      <alignment horizontal="center"/>
    </xf>
    <xf numFmtId="0" fontId="5" fillId="0" borderId="0" xfId="8" applyFont="1" applyFill="1" applyAlignment="1">
      <alignment horizontal="left"/>
    </xf>
    <xf numFmtId="0" fontId="4" fillId="0" borderId="0" xfId="8" applyFont="1" applyBorder="1" applyAlignment="1">
      <alignment horizontal="center" vertical="top" wrapText="1"/>
    </xf>
    <xf numFmtId="0" fontId="4" fillId="0" borderId="0" xfId="7" applyFont="1" applyBorder="1" applyAlignment="1">
      <alignment horizontal="center"/>
    </xf>
    <xf numFmtId="0" fontId="8" fillId="0" borderId="0" xfId="7" applyFont="1" applyAlignment="1">
      <alignment horizontal="right"/>
    </xf>
    <xf numFmtId="0" fontId="4" fillId="0" borderId="1" xfId="7" applyFont="1" applyBorder="1" applyAlignment="1">
      <alignment horizontal="center" vertical="top" wrapText="1"/>
    </xf>
    <xf numFmtId="0" fontId="4" fillId="0" borderId="1" xfId="7" applyFont="1" applyBorder="1" applyAlignment="1">
      <alignment vertical="top" wrapText="1"/>
    </xf>
    <xf numFmtId="0" fontId="8" fillId="0" borderId="1" xfId="7" applyFont="1" applyBorder="1" applyAlignment="1">
      <alignment vertical="top" wrapText="1"/>
    </xf>
    <xf numFmtId="0" fontId="18" fillId="0" borderId="1" xfId="7" applyNumberFormat="1" applyFont="1" applyBorder="1" applyAlignment="1">
      <alignment horizontal="left" vertical="top" wrapText="1" indent="3"/>
    </xf>
    <xf numFmtId="9" fontId="18" fillId="0" borderId="1" xfId="10" applyFont="1" applyBorder="1" applyAlignment="1">
      <alignment horizontal="left" vertical="top" wrapText="1" indent="3"/>
    </xf>
    <xf numFmtId="43" fontId="18" fillId="0" borderId="1" xfId="9" applyFont="1" applyBorder="1" applyAlignment="1">
      <alignment horizontal="left" vertical="top" wrapText="1" indent="3"/>
    </xf>
    <xf numFmtId="0" fontId="4" fillId="5" borderId="0" xfId="0" applyFont="1" applyFill="1" applyAlignment="1">
      <alignment horizontal="center" vertical="top" wrapText="1"/>
    </xf>
    <xf numFmtId="0" fontId="8" fillId="0" borderId="0" xfId="8" applyAlignment="1"/>
    <xf numFmtId="0" fontId="6" fillId="0" borderId="0" xfId="11" applyFont="1" applyFill="1" applyAlignment="1">
      <alignment horizontal="left" vertical="center"/>
    </xf>
    <xf numFmtId="0" fontId="7" fillId="0" borderId="0" xfId="11" applyFont="1" applyFill="1" applyAlignment="1">
      <alignment horizontal="left" vertical="center"/>
    </xf>
    <xf numFmtId="0" fontId="7" fillId="0" borderId="0" xfId="0" applyFont="1" applyAlignment="1">
      <alignment wrapText="1"/>
    </xf>
    <xf numFmtId="0" fontId="8" fillId="0" borderId="0" xfId="8" applyFont="1" applyAlignment="1"/>
    <xf numFmtId="0" fontId="7" fillId="0" borderId="0" xfId="8" applyFont="1" applyAlignment="1">
      <alignment wrapText="1"/>
    </xf>
    <xf numFmtId="0" fontId="8" fillId="0" borderId="0" xfId="8" applyFont="1" applyAlignment="1">
      <alignment wrapText="1"/>
    </xf>
    <xf numFmtId="0" fontId="4" fillId="0" borderId="0" xfId="11" applyFont="1" applyFill="1" applyAlignment="1">
      <alignment horizontal="left" vertical="center" wrapText="1"/>
    </xf>
    <xf numFmtId="0" fontId="8" fillId="0" borderId="1" xfId="0" applyFont="1" applyBorder="1" applyAlignment="1">
      <alignment horizontal="left" vertical="top" wrapText="1"/>
    </xf>
    <xf numFmtId="0" fontId="8" fillId="0" borderId="1" xfId="8" applyFont="1" applyBorder="1" applyAlignment="1">
      <alignment horizontal="left" vertical="top" wrapText="1"/>
    </xf>
    <xf numFmtId="0" fontId="8" fillId="0" borderId="1" xfId="8" applyBorder="1" applyAlignment="1">
      <alignment wrapText="1"/>
    </xf>
    <xf numFmtId="0" fontId="8" fillId="0" borderId="0" xfId="8" applyAlignment="1">
      <alignment wrapText="1"/>
    </xf>
    <xf numFmtId="0" fontId="0" fillId="0" borderId="0" xfId="0" applyAlignment="1"/>
    <xf numFmtId="0" fontId="6" fillId="0" borderId="0" xfId="0" applyFont="1" applyAlignment="1"/>
    <xf numFmtId="0" fontId="7" fillId="0" borderId="0" xfId="0" applyFont="1" applyAlignment="1"/>
    <xf numFmtId="0" fontId="8" fillId="0" borderId="0" xfId="0" applyFont="1" applyAlignment="1"/>
    <xf numFmtId="0" fontId="8" fillId="6" borderId="1" xfId="0" applyFont="1" applyFill="1" applyBorder="1" applyAlignment="1"/>
    <xf numFmtId="0" fontId="8" fillId="6" borderId="1" xfId="0" applyFont="1" applyFill="1" applyBorder="1" applyAlignment="1">
      <alignment wrapText="1"/>
    </xf>
    <xf numFmtId="0" fontId="0" fillId="0" borderId="0" xfId="0" applyAlignment="1">
      <alignment wrapText="1"/>
    </xf>
    <xf numFmtId="0" fontId="0" fillId="0" borderId="1" xfId="0" applyBorder="1" applyAlignment="1"/>
    <xf numFmtId="0" fontId="0" fillId="0" borderId="0" xfId="0" applyBorder="1" applyAlignment="1"/>
    <xf numFmtId="0" fontId="0" fillId="6" borderId="1" xfId="0" applyFill="1" applyBorder="1" applyAlignment="1"/>
    <xf numFmtId="0" fontId="8" fillId="0" borderId="1" xfId="0" applyFont="1" applyBorder="1" applyAlignment="1"/>
    <xf numFmtId="0" fontId="8" fillId="0" borderId="1" xfId="0" applyFont="1" applyBorder="1" applyAlignment="1">
      <alignment horizontal="left" vertical="top"/>
    </xf>
    <xf numFmtId="0" fontId="0" fillId="0" borderId="1" xfId="0" applyBorder="1"/>
    <xf numFmtId="0" fontId="15" fillId="0" borderId="1" xfId="0" applyFont="1" applyBorder="1" applyAlignment="1">
      <alignment horizontal="left" vertical="top" wrapText="1"/>
    </xf>
    <xf numFmtId="0" fontId="5"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horizontal="left" vertical="top" wrapText="1"/>
    </xf>
    <xf numFmtId="4" fontId="6" fillId="0" borderId="0" xfId="0" applyNumberFormat="1" applyFont="1" applyAlignment="1">
      <alignment horizontal="center" vertical="top" wrapText="1"/>
    </xf>
    <xf numFmtId="0" fontId="7" fillId="0" borderId="0" xfId="0" applyFont="1" applyAlignment="1">
      <alignment horizontal="left" vertical="top" wrapText="1"/>
    </xf>
    <xf numFmtId="0" fontId="8" fillId="0" borderId="0" xfId="0" applyFont="1" applyBorder="1" applyAlignment="1">
      <alignment vertical="top" wrapText="1"/>
    </xf>
    <xf numFmtId="0" fontId="0" fillId="6" borderId="1" xfId="0" applyFill="1" applyBorder="1" applyAlignment="1">
      <alignment vertical="top" wrapText="1"/>
    </xf>
    <xf numFmtId="0" fontId="15" fillId="6" borderId="1" xfId="0" applyFont="1" applyFill="1" applyBorder="1" applyAlignment="1">
      <alignment vertical="top" wrapText="1"/>
    </xf>
    <xf numFmtId="0" fontId="8" fillId="0" borderId="0" xfId="0" applyFont="1" applyAlignment="1">
      <alignment vertical="top" wrapText="1"/>
    </xf>
    <xf numFmtId="0" fontId="0" fillId="0" borderId="1" xfId="0" applyBorder="1" applyAlignment="1">
      <alignment vertical="top" wrapText="1"/>
    </xf>
    <xf numFmtId="0" fontId="8" fillId="0" borderId="1" xfId="0" applyFont="1" applyFill="1" applyBorder="1" applyAlignment="1">
      <alignment horizontal="left" vertical="top" wrapText="1"/>
    </xf>
    <xf numFmtId="0" fontId="0" fillId="0" borderId="1" xfId="0" applyFill="1" applyBorder="1" applyAlignment="1">
      <alignment vertical="top" wrapText="1"/>
    </xf>
    <xf numFmtId="0" fontId="8" fillId="0" borderId="1" xfId="0" applyFont="1" applyBorder="1" applyAlignment="1">
      <alignment vertical="top" wrapText="1"/>
    </xf>
    <xf numFmtId="0" fontId="8" fillId="0" borderId="35" xfId="0" applyFont="1" applyFill="1" applyBorder="1" applyAlignment="1">
      <alignment horizontal="left" vertical="top" wrapText="1"/>
    </xf>
    <xf numFmtId="0" fontId="0" fillId="0" borderId="0" xfId="0" applyBorder="1" applyAlignment="1">
      <alignment vertical="top" wrapText="1"/>
    </xf>
    <xf numFmtId="0" fontId="8" fillId="6" borderId="1" xfId="0" applyFont="1" applyFill="1" applyBorder="1" applyAlignment="1">
      <alignment vertical="top" wrapText="1"/>
    </xf>
    <xf numFmtId="0" fontId="4" fillId="5" borderId="0" xfId="0" applyFont="1" applyFill="1" applyAlignment="1">
      <alignment horizontal="center"/>
    </xf>
    <xf numFmtId="0" fontId="7" fillId="0" borderId="0" xfId="12" applyFont="1" applyFill="1" applyAlignment="1">
      <alignment horizontal="left" vertical="center" wrapText="1"/>
    </xf>
    <xf numFmtId="0" fontId="4" fillId="7" borderId="36" xfId="0" applyFont="1" applyFill="1" applyBorder="1" applyAlignment="1">
      <alignment horizontal="center" vertical="top" wrapText="1"/>
    </xf>
    <xf numFmtId="0" fontId="0" fillId="0" borderId="1" xfId="0" applyBorder="1" applyAlignment="1">
      <alignment wrapText="1"/>
    </xf>
    <xf numFmtId="0" fontId="8" fillId="0" borderId="1" xfId="8" applyBorder="1" applyAlignment="1">
      <alignment vertical="top" wrapText="1"/>
    </xf>
    <xf numFmtId="169" fontId="19" fillId="0" borderId="1" xfId="13" applyNumberFormat="1" applyFont="1" applyBorder="1" applyAlignment="1">
      <alignment horizontal="center" vertical="center" wrapText="1"/>
    </xf>
    <xf numFmtId="0" fontId="19" fillId="0" borderId="1" xfId="13" applyFont="1" applyBorder="1" applyAlignment="1">
      <alignment vertical="center" wrapText="1"/>
    </xf>
    <xf numFmtId="168" fontId="19" fillId="0" borderId="1" xfId="3" applyNumberFormat="1" applyFont="1" applyFill="1" applyBorder="1" applyAlignment="1">
      <alignment horizontal="center" vertical="center" wrapText="1" shrinkToFit="1"/>
    </xf>
    <xf numFmtId="9" fontId="19" fillId="0" borderId="1" xfId="13" applyNumberFormat="1" applyFont="1" applyBorder="1" applyAlignment="1">
      <alignment horizontal="center" vertical="center" wrapText="1"/>
    </xf>
    <xf numFmtId="170" fontId="19" fillId="0" borderId="1" xfId="14" applyNumberFormat="1" applyFont="1" applyFill="1" applyBorder="1" applyAlignment="1">
      <alignment horizontal="center" vertical="center" wrapText="1" shrinkToFit="1"/>
    </xf>
    <xf numFmtId="0" fontId="15" fillId="0" borderId="1" xfId="0" applyFont="1" applyBorder="1" applyAlignment="1">
      <alignment vertical="top" wrapText="1"/>
    </xf>
    <xf numFmtId="0" fontId="4" fillId="7" borderId="36" xfId="0" applyFont="1" applyFill="1" applyBorder="1" applyAlignment="1">
      <alignment horizontal="left" vertical="top" wrapText="1"/>
    </xf>
    <xf numFmtId="0" fontId="8" fillId="0" borderId="1" xfId="8" applyFont="1" applyBorder="1" applyAlignment="1">
      <alignment horizontal="left" vertical="top"/>
    </xf>
    <xf numFmtId="169" fontId="8" fillId="0" borderId="1" xfId="13" applyNumberFormat="1" applyFont="1" applyBorder="1" applyAlignment="1">
      <alignment horizontal="left" vertical="top"/>
    </xf>
    <xf numFmtId="0" fontId="8" fillId="0" borderId="1" xfId="13" applyFont="1" applyBorder="1" applyAlignment="1">
      <alignment horizontal="left" vertical="top"/>
    </xf>
    <xf numFmtId="168" fontId="8" fillId="0" borderId="1" xfId="3" applyNumberFormat="1" applyFont="1" applyFill="1" applyBorder="1" applyAlignment="1">
      <alignment horizontal="left" vertical="top" shrinkToFit="1"/>
    </xf>
    <xf numFmtId="9" fontId="8" fillId="0" borderId="1" xfId="13" applyNumberFormat="1" applyFont="1" applyBorder="1" applyAlignment="1">
      <alignment horizontal="left" vertical="top"/>
    </xf>
    <xf numFmtId="170" fontId="8" fillId="0" borderId="1" xfId="14" applyNumberFormat="1" applyFont="1" applyFill="1" applyBorder="1" applyAlignment="1">
      <alignment horizontal="left" vertical="top" shrinkToFit="1"/>
    </xf>
    <xf numFmtId="0" fontId="6" fillId="0" borderId="0" xfId="5" applyNumberFormat="1" applyFont="1"/>
    <xf numFmtId="44" fontId="0" fillId="0" borderId="0" xfId="15" applyFont="1"/>
    <xf numFmtId="17" fontId="0" fillId="0" borderId="0" xfId="5" applyNumberFormat="1" applyFont="1"/>
    <xf numFmtId="165" fontId="0" fillId="0" borderId="0" xfId="5" applyNumberFormat="1" applyFont="1"/>
    <xf numFmtId="0" fontId="0" fillId="0" borderId="0" xfId="5" applyNumberFormat="1" applyFont="1" applyAlignment="1">
      <alignment vertical="top" wrapText="1"/>
    </xf>
    <xf numFmtId="17" fontId="0" fillId="0" borderId="0" xfId="5" applyNumberFormat="1" applyFont="1" applyAlignment="1">
      <alignment vertical="top" wrapText="1"/>
    </xf>
    <xf numFmtId="0" fontId="4" fillId="5" borderId="0" xfId="0" applyFont="1" applyFill="1" applyAlignment="1">
      <alignment horizontal="center"/>
    </xf>
    <xf numFmtId="4" fontId="4" fillId="0" borderId="25" xfId="8" applyNumberFormat="1" applyFont="1" applyFill="1" applyBorder="1" applyAlignment="1">
      <alignment horizontal="center" vertical="top" wrapText="1"/>
    </xf>
    <xf numFmtId="4" fontId="4" fillId="0" borderId="8" xfId="8" applyNumberFormat="1" applyFont="1" applyFill="1" applyBorder="1" applyAlignment="1">
      <alignment horizontal="center" vertical="top" wrapText="1"/>
    </xf>
    <xf numFmtId="4" fontId="16" fillId="0" borderId="25" xfId="8" applyNumberFormat="1" applyFont="1" applyFill="1" applyBorder="1" applyAlignment="1">
      <alignment horizontal="center" vertical="top" wrapText="1"/>
    </xf>
  </cellXfs>
  <cellStyles count="16">
    <cellStyle name="Comma" xfId="1" builtinId="3"/>
    <cellStyle name="Comma 2" xfId="3"/>
    <cellStyle name="Comma 3" xfId="5"/>
    <cellStyle name="Comma 4" xfId="9"/>
    <cellStyle name="Currency 2" xfId="15"/>
    <cellStyle name="Normal" xfId="0" builtinId="0"/>
    <cellStyle name="Normal 2" xfId="2"/>
    <cellStyle name="Normal 2 2" xfId="8"/>
    <cellStyle name="Normal 2 2 2" xfId="12"/>
    <cellStyle name="Normal 2 2 2 2" xfId="11"/>
    <cellStyle name="Normal 3" xfId="4"/>
    <cellStyle name="Normal 4" xfId="7"/>
    <cellStyle name="Normal_Tai Ao" xfId="14"/>
    <cellStyle name="Normal_Zhongya" xfId="13"/>
    <cellStyle name="Percent 2" xfId="6"/>
    <cellStyle name="Percent 3"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2</xdr:col>
      <xdr:colOff>571500</xdr:colOff>
      <xdr:row>0</xdr:row>
      <xdr:rowOff>152400</xdr:rowOff>
    </xdr:from>
    <xdr:to>
      <xdr:col>9</xdr:col>
      <xdr:colOff>476250</xdr:colOff>
      <xdr:row>2</xdr:row>
      <xdr:rowOff>180975</xdr:rowOff>
    </xdr:to>
    <xdr:sp macro="" textlink="">
      <xdr:nvSpPr>
        <xdr:cNvPr id="2" name="TextBox 1"/>
        <xdr:cNvSpPr txBox="1"/>
      </xdr:nvSpPr>
      <xdr:spPr>
        <a:xfrm>
          <a:off x="2667000" y="152400"/>
          <a:ext cx="4905375" cy="48577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NOTE: For MCC identifier,</a:t>
          </a:r>
          <a:r>
            <a:rPr lang="en-AU" sz="1100" baseline="0">
              <a:solidFill>
                <a:schemeClr val="dk1"/>
              </a:solidFill>
              <a:effectLst/>
              <a:latin typeface="+mn-lt"/>
              <a:ea typeface="+mn-ea"/>
              <a:cs typeface="+mn-cs"/>
            </a:rPr>
            <a:t> please refer </a:t>
          </a:r>
          <a:r>
            <a:rPr lang="en-AU" sz="1100">
              <a:solidFill>
                <a:schemeClr val="dk1"/>
              </a:solidFill>
              <a:effectLst/>
              <a:latin typeface="+mn-lt"/>
              <a:ea typeface="+mn-ea"/>
              <a:cs typeface="+mn-cs"/>
            </a:rPr>
            <a:t>to the Word document for</a:t>
          </a:r>
          <a:r>
            <a:rPr lang="en-AU" sz="1100" baseline="0">
              <a:solidFill>
                <a:schemeClr val="dk1"/>
              </a:solidFill>
              <a:effectLst/>
              <a:latin typeface="+mn-lt"/>
              <a:ea typeface="+mn-ea"/>
              <a:cs typeface="+mn-cs"/>
            </a:rPr>
            <a:t> the</a:t>
          </a:r>
          <a:r>
            <a:rPr lang="en-AU" sz="1100">
              <a:solidFill>
                <a:schemeClr val="dk1"/>
              </a:solidFill>
              <a:effectLst/>
              <a:latin typeface="+mn-lt"/>
              <a:ea typeface="+mn-ea"/>
              <a:cs typeface="+mn-cs"/>
            </a:rPr>
            <a:t> Exporter Questionnaire</a:t>
          </a:r>
          <a:r>
            <a:rPr lang="en-AU" sz="1100" baseline="0">
              <a:solidFill>
                <a:schemeClr val="dk1"/>
              </a:solidFill>
              <a:effectLst/>
              <a:latin typeface="+mn-lt"/>
              <a:ea typeface="+mn-ea"/>
              <a:cs typeface="+mn-cs"/>
            </a:rPr>
            <a:t>.</a:t>
          </a:r>
          <a:endParaRPr lang="en-AU">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0</xdr:rowOff>
    </xdr:from>
    <xdr:to>
      <xdr:col>8</xdr:col>
      <xdr:colOff>542925</xdr:colOff>
      <xdr:row>2</xdr:row>
      <xdr:rowOff>28575</xdr:rowOff>
    </xdr:to>
    <xdr:sp macro="" textlink="">
      <xdr:nvSpPr>
        <xdr:cNvPr id="2" name="TextBox 1"/>
        <xdr:cNvSpPr txBox="1"/>
      </xdr:nvSpPr>
      <xdr:spPr>
        <a:xfrm>
          <a:off x="2809875" y="0"/>
          <a:ext cx="6257925" cy="485775"/>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NOTE: For MCC identifier,</a:t>
          </a:r>
          <a:r>
            <a:rPr lang="en-AU" sz="1100" baseline="0">
              <a:solidFill>
                <a:schemeClr val="dk1"/>
              </a:solidFill>
              <a:effectLst/>
              <a:latin typeface="+mn-lt"/>
              <a:ea typeface="+mn-ea"/>
              <a:cs typeface="+mn-cs"/>
            </a:rPr>
            <a:t> please refer </a:t>
          </a:r>
          <a:r>
            <a:rPr lang="en-AU" sz="1100">
              <a:solidFill>
                <a:schemeClr val="dk1"/>
              </a:solidFill>
              <a:effectLst/>
              <a:latin typeface="+mn-lt"/>
              <a:ea typeface="+mn-ea"/>
              <a:cs typeface="+mn-cs"/>
            </a:rPr>
            <a:t>to the Word document for</a:t>
          </a:r>
          <a:r>
            <a:rPr lang="en-AU" sz="1100" baseline="0">
              <a:solidFill>
                <a:schemeClr val="dk1"/>
              </a:solidFill>
              <a:effectLst/>
              <a:latin typeface="+mn-lt"/>
              <a:ea typeface="+mn-ea"/>
              <a:cs typeface="+mn-cs"/>
            </a:rPr>
            <a:t> the</a:t>
          </a:r>
          <a:r>
            <a:rPr lang="en-AU" sz="1100">
              <a:solidFill>
                <a:schemeClr val="dk1"/>
              </a:solidFill>
              <a:effectLst/>
              <a:latin typeface="+mn-lt"/>
              <a:ea typeface="+mn-ea"/>
              <a:cs typeface="+mn-cs"/>
            </a:rPr>
            <a:t> Exporter Questionnaire</a:t>
          </a:r>
          <a:endParaRPr lang="en-AU">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133351</xdr:rowOff>
    </xdr:from>
    <xdr:to>
      <xdr:col>6</xdr:col>
      <xdr:colOff>219075</xdr:colOff>
      <xdr:row>5</xdr:row>
      <xdr:rowOff>114301</xdr:rowOff>
    </xdr:to>
    <xdr:sp macro="" textlink="">
      <xdr:nvSpPr>
        <xdr:cNvPr id="2" name="TextBox 1"/>
        <xdr:cNvSpPr txBox="1"/>
      </xdr:nvSpPr>
      <xdr:spPr>
        <a:xfrm>
          <a:off x="0" y="819151"/>
          <a:ext cx="4552950" cy="43815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NOTE: For MCC identifier,</a:t>
          </a:r>
          <a:r>
            <a:rPr lang="en-AU" sz="1100" baseline="0">
              <a:solidFill>
                <a:schemeClr val="dk1"/>
              </a:solidFill>
              <a:effectLst/>
              <a:latin typeface="+mn-lt"/>
              <a:ea typeface="+mn-ea"/>
              <a:cs typeface="+mn-cs"/>
            </a:rPr>
            <a:t> please refer </a:t>
          </a:r>
          <a:r>
            <a:rPr lang="en-AU" sz="1100">
              <a:solidFill>
                <a:schemeClr val="dk1"/>
              </a:solidFill>
              <a:effectLst/>
              <a:latin typeface="+mn-lt"/>
              <a:ea typeface="+mn-ea"/>
              <a:cs typeface="+mn-cs"/>
            </a:rPr>
            <a:t>to the Word document for</a:t>
          </a:r>
          <a:r>
            <a:rPr lang="en-AU" sz="1100" baseline="0">
              <a:solidFill>
                <a:schemeClr val="dk1"/>
              </a:solidFill>
              <a:effectLst/>
              <a:latin typeface="+mn-lt"/>
              <a:ea typeface="+mn-ea"/>
              <a:cs typeface="+mn-cs"/>
            </a:rPr>
            <a:t> the</a:t>
          </a:r>
          <a:r>
            <a:rPr lang="en-AU" sz="1100">
              <a:solidFill>
                <a:schemeClr val="dk1"/>
              </a:solidFill>
              <a:effectLst/>
              <a:latin typeface="+mn-lt"/>
              <a:ea typeface="+mn-ea"/>
              <a:cs typeface="+mn-cs"/>
            </a:rPr>
            <a:t> Exporter Questionnaire</a:t>
          </a:r>
          <a:endParaRPr lang="en-AU">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0</xdr:rowOff>
    </xdr:from>
    <xdr:to>
      <xdr:col>6</xdr:col>
      <xdr:colOff>666750</xdr:colOff>
      <xdr:row>6</xdr:row>
      <xdr:rowOff>209550</xdr:rowOff>
    </xdr:to>
    <xdr:sp macro="" textlink="">
      <xdr:nvSpPr>
        <xdr:cNvPr id="2" name="TextBox 1"/>
        <xdr:cNvSpPr txBox="1"/>
      </xdr:nvSpPr>
      <xdr:spPr>
        <a:xfrm>
          <a:off x="0" y="1143000"/>
          <a:ext cx="4324350" cy="438150"/>
        </a:xfrm>
        <a:prstGeom prst="rect">
          <a:avLst/>
        </a:prstGeom>
        <a:solidFill>
          <a:srgbClr val="92D05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NOTE: For MCC identifier,</a:t>
          </a:r>
          <a:r>
            <a:rPr lang="en-AU" sz="1100" baseline="0">
              <a:solidFill>
                <a:schemeClr val="dk1"/>
              </a:solidFill>
              <a:effectLst/>
              <a:latin typeface="+mn-lt"/>
              <a:ea typeface="+mn-ea"/>
              <a:cs typeface="+mn-cs"/>
            </a:rPr>
            <a:t> please refer </a:t>
          </a:r>
          <a:r>
            <a:rPr lang="en-AU" sz="1100">
              <a:solidFill>
                <a:schemeClr val="dk1"/>
              </a:solidFill>
              <a:effectLst/>
              <a:latin typeface="+mn-lt"/>
              <a:ea typeface="+mn-ea"/>
              <a:cs typeface="+mn-cs"/>
            </a:rPr>
            <a:t>to the Word document for</a:t>
          </a:r>
          <a:r>
            <a:rPr lang="en-AU" sz="1100" baseline="0">
              <a:solidFill>
                <a:schemeClr val="dk1"/>
              </a:solidFill>
              <a:effectLst/>
              <a:latin typeface="+mn-lt"/>
              <a:ea typeface="+mn-ea"/>
              <a:cs typeface="+mn-cs"/>
            </a:rPr>
            <a:t> the</a:t>
          </a:r>
          <a:r>
            <a:rPr lang="en-AU" sz="1100">
              <a:solidFill>
                <a:schemeClr val="dk1"/>
              </a:solidFill>
              <a:effectLst/>
              <a:latin typeface="+mn-lt"/>
              <a:ea typeface="+mn-ea"/>
              <a:cs typeface="+mn-cs"/>
            </a:rPr>
            <a:t> Exporter Questionnaire</a:t>
          </a:r>
          <a:endParaRPr lang="en-AU">
            <a:effectLst/>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0</xdr:colOff>
      <xdr:row>2</xdr:row>
      <xdr:rowOff>87923</xdr:rowOff>
    </xdr:from>
    <xdr:ext cx="184731" cy="264560"/>
    <xdr:sp macro="" textlink="">
      <xdr:nvSpPr>
        <xdr:cNvPr id="2" name="TextBox 1"/>
        <xdr:cNvSpPr txBox="1"/>
      </xdr:nvSpPr>
      <xdr:spPr>
        <a:xfrm>
          <a:off x="7172325"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6"/>
  <sheetViews>
    <sheetView showZeros="0" zoomScaleNormal="100" workbookViewId="0">
      <selection activeCell="C5" sqref="C5:H5"/>
    </sheetView>
  </sheetViews>
  <sheetFormatPr defaultRowHeight="12.75"/>
  <cols>
    <col min="1" max="1" width="20.7109375" style="10" customWidth="1"/>
    <col min="2" max="20" width="10.7109375" customWidth="1"/>
    <col min="21" max="21" width="11.7109375" bestFit="1" customWidth="1"/>
    <col min="22" max="30" width="10.7109375" customWidth="1"/>
    <col min="31" max="31" width="11.28515625" bestFit="1" customWidth="1"/>
    <col min="32" max="32" width="13.42578125" customWidth="1"/>
    <col min="33" max="33" width="10.7109375" customWidth="1"/>
    <col min="34" max="34" width="12.85546875" bestFit="1" customWidth="1"/>
    <col min="35" max="35" width="15.140625" bestFit="1" customWidth="1"/>
    <col min="36" max="48" width="10.7109375" customWidth="1"/>
  </cols>
  <sheetData>
    <row r="1" spans="1:49" s="2" customFormat="1" ht="18">
      <c r="A1" s="6" t="s">
        <v>0</v>
      </c>
    </row>
    <row r="2" spans="1:49" s="2" customFormat="1" ht="18">
      <c r="A2" s="7"/>
      <c r="B2" s="4"/>
      <c r="C2" s="4"/>
      <c r="D2" s="4"/>
      <c r="E2" s="4"/>
      <c r="F2" s="4"/>
      <c r="G2" s="4"/>
      <c r="H2" s="4"/>
      <c r="I2" s="4"/>
      <c r="J2" s="4"/>
      <c r="K2" s="4"/>
      <c r="M2" s="255"/>
      <c r="N2" s="26"/>
      <c r="O2" s="26"/>
      <c r="P2" s="26"/>
      <c r="Q2" s="26"/>
      <c r="R2" s="26"/>
      <c r="S2" s="26"/>
    </row>
    <row r="3" spans="1:49" s="2" customFormat="1" ht="18">
      <c r="A3" s="8" t="s">
        <v>45</v>
      </c>
      <c r="M3" s="26"/>
      <c r="N3" s="26"/>
      <c r="O3" s="26"/>
      <c r="P3" s="26"/>
      <c r="Q3" s="26"/>
      <c r="R3" s="26"/>
      <c r="S3" s="26"/>
    </row>
    <row r="4" spans="1:49" s="2" customFormat="1" ht="18">
      <c r="A4" s="8"/>
      <c r="C4" s="261"/>
      <c r="D4" s="261"/>
      <c r="E4" s="261"/>
      <c r="F4" s="261"/>
      <c r="G4" s="237"/>
      <c r="H4" s="237"/>
    </row>
    <row r="5" spans="1:49" s="23" customFormat="1" ht="39.75" customHeight="1">
      <c r="A5" s="21" t="s">
        <v>89</v>
      </c>
      <c r="B5" s="22" t="s">
        <v>90</v>
      </c>
      <c r="C5" s="194" t="s">
        <v>481</v>
      </c>
      <c r="D5" s="194" t="s">
        <v>384</v>
      </c>
      <c r="E5" s="194" t="s">
        <v>385</v>
      </c>
      <c r="F5" s="194" t="s">
        <v>383</v>
      </c>
      <c r="G5" s="194" t="s">
        <v>386</v>
      </c>
      <c r="H5" s="194" t="s">
        <v>482</v>
      </c>
      <c r="I5" s="22" t="s">
        <v>282</v>
      </c>
      <c r="J5" s="22" t="s">
        <v>91</v>
      </c>
      <c r="K5" s="22" t="s">
        <v>92</v>
      </c>
      <c r="L5" s="22" t="s">
        <v>93</v>
      </c>
      <c r="M5" s="22" t="s">
        <v>94</v>
      </c>
      <c r="N5" s="22" t="s">
        <v>111</v>
      </c>
      <c r="O5" s="22" t="s">
        <v>95</v>
      </c>
      <c r="P5" s="22" t="s">
        <v>96</v>
      </c>
      <c r="Q5" s="22" t="s">
        <v>120</v>
      </c>
      <c r="R5" s="22" t="s">
        <v>82</v>
      </c>
      <c r="S5" s="22" t="s">
        <v>85</v>
      </c>
      <c r="T5" s="22" t="s">
        <v>97</v>
      </c>
      <c r="U5" s="22" t="s">
        <v>117</v>
      </c>
      <c r="V5" s="22" t="s">
        <v>83</v>
      </c>
      <c r="W5" s="22" t="s">
        <v>84</v>
      </c>
      <c r="X5" s="22" t="s">
        <v>98</v>
      </c>
      <c r="Y5" s="22" t="s">
        <v>100</v>
      </c>
      <c r="Z5" s="22" t="s">
        <v>118</v>
      </c>
      <c r="AA5" s="22" t="s">
        <v>101</v>
      </c>
      <c r="AB5" s="22" t="s">
        <v>140</v>
      </c>
      <c r="AC5" s="22" t="s">
        <v>102</v>
      </c>
      <c r="AD5" s="22" t="s">
        <v>141</v>
      </c>
      <c r="AE5" s="22" t="s">
        <v>103</v>
      </c>
      <c r="AF5" s="22" t="s">
        <v>119</v>
      </c>
      <c r="AG5" s="22" t="s">
        <v>99</v>
      </c>
      <c r="AH5" s="22" t="s">
        <v>144</v>
      </c>
      <c r="AI5" s="22" t="s">
        <v>145</v>
      </c>
      <c r="AJ5" s="22" t="s">
        <v>86</v>
      </c>
      <c r="AK5" s="22" t="s">
        <v>125</v>
      </c>
      <c r="AL5" s="22" t="s">
        <v>87</v>
      </c>
      <c r="AM5" s="22" t="s">
        <v>126</v>
      </c>
      <c r="AN5" s="22" t="s">
        <v>88</v>
      </c>
      <c r="AO5" s="22" t="s">
        <v>127</v>
      </c>
      <c r="AP5" s="22" t="s">
        <v>104</v>
      </c>
      <c r="AQ5" s="22" t="s">
        <v>128</v>
      </c>
      <c r="AR5" s="22" t="s">
        <v>105</v>
      </c>
      <c r="AS5" s="22" t="s">
        <v>129</v>
      </c>
      <c r="AT5" s="22" t="s">
        <v>130</v>
      </c>
      <c r="AU5" s="22" t="s">
        <v>131</v>
      </c>
      <c r="AV5" s="22" t="s">
        <v>106</v>
      </c>
      <c r="AW5" s="22" t="s">
        <v>324</v>
      </c>
    </row>
    <row r="6" spans="1:49" s="19" customFormat="1">
      <c r="A6" s="19" t="s">
        <v>56</v>
      </c>
      <c r="B6" s="19" t="s">
        <v>57</v>
      </c>
      <c r="C6" s="19" t="s">
        <v>284</v>
      </c>
      <c r="D6" s="19" t="s">
        <v>284</v>
      </c>
      <c r="E6" s="19" t="s">
        <v>284</v>
      </c>
      <c r="F6" s="19" t="s">
        <v>284</v>
      </c>
      <c r="G6" s="19" t="s">
        <v>284</v>
      </c>
      <c r="H6" s="19" t="s">
        <v>284</v>
      </c>
      <c r="I6" s="19" t="s">
        <v>283</v>
      </c>
      <c r="J6" s="19" t="s">
        <v>58</v>
      </c>
      <c r="K6" s="19" t="s">
        <v>473</v>
      </c>
      <c r="L6" s="19" t="s">
        <v>474</v>
      </c>
      <c r="M6" s="19" t="s">
        <v>475</v>
      </c>
      <c r="N6" s="19" t="s">
        <v>60</v>
      </c>
      <c r="O6" s="19" t="s">
        <v>61</v>
      </c>
      <c r="P6" s="19" t="s">
        <v>62</v>
      </c>
      <c r="Q6" s="19" t="s">
        <v>63</v>
      </c>
      <c r="R6" s="19" t="s">
        <v>64</v>
      </c>
      <c r="S6" s="19" t="s">
        <v>65</v>
      </c>
      <c r="T6" s="19" t="s">
        <v>66</v>
      </c>
      <c r="U6" s="19" t="s">
        <v>137</v>
      </c>
      <c r="V6" s="19" t="s">
        <v>67</v>
      </c>
      <c r="W6" s="19" t="s">
        <v>68</v>
      </c>
      <c r="X6" s="19" t="s">
        <v>69</v>
      </c>
      <c r="Y6" s="19" t="s">
        <v>70</v>
      </c>
      <c r="Z6" s="19" t="s">
        <v>121</v>
      </c>
      <c r="AA6" s="19" t="s">
        <v>71</v>
      </c>
      <c r="AB6" s="19" t="s">
        <v>115</v>
      </c>
      <c r="AC6" s="19" t="s">
        <v>72</v>
      </c>
      <c r="AD6" s="19" t="s">
        <v>142</v>
      </c>
      <c r="AE6" s="19" t="s">
        <v>73</v>
      </c>
      <c r="AF6" s="19" t="s">
        <v>143</v>
      </c>
      <c r="AG6" s="19" t="s">
        <v>74</v>
      </c>
      <c r="AH6" s="19" t="s">
        <v>75</v>
      </c>
      <c r="AI6" s="19" t="s">
        <v>155</v>
      </c>
      <c r="AJ6" s="19" t="s">
        <v>76</v>
      </c>
      <c r="AK6" s="19" t="s">
        <v>147</v>
      </c>
      <c r="AL6" s="19" t="s">
        <v>77</v>
      </c>
      <c r="AM6" s="19" t="s">
        <v>124</v>
      </c>
      <c r="AN6" s="19" t="s">
        <v>78</v>
      </c>
      <c r="AO6" s="19" t="s">
        <v>123</v>
      </c>
      <c r="AP6" s="19" t="s">
        <v>79</v>
      </c>
      <c r="AQ6" s="19" t="s">
        <v>135</v>
      </c>
      <c r="AR6" s="19" t="s">
        <v>80</v>
      </c>
      <c r="AS6" s="19" t="s">
        <v>134</v>
      </c>
      <c r="AT6" s="19" t="s">
        <v>81</v>
      </c>
      <c r="AU6" s="19" t="s">
        <v>133</v>
      </c>
      <c r="AV6" s="19" t="s">
        <v>112</v>
      </c>
      <c r="AW6" s="19" t="s">
        <v>132</v>
      </c>
    </row>
    <row r="7" spans="1:49">
      <c r="A7" s="9"/>
      <c r="I7" t="str">
        <f>CONCATENATE(C7,"-",D7,"-",E7,"-",F7,"-",G7,"-",H7)</f>
        <v>-----</v>
      </c>
      <c r="L7" s="24"/>
      <c r="M7" s="24"/>
      <c r="N7" s="25">
        <f>VALUE(ROUNDUP(MONTH(L7)/12*4,0)*3&amp;"/"&amp;YEAR(L7))</f>
        <v>61</v>
      </c>
      <c r="Q7" s="29"/>
      <c r="R7" s="44"/>
      <c r="T7" s="256"/>
      <c r="U7" s="256" t="e">
        <f>T7/R7</f>
        <v>#DIV/0!</v>
      </c>
      <c r="V7" s="256"/>
      <c r="W7" s="256"/>
      <c r="X7" s="256"/>
      <c r="Y7" s="256">
        <f>T7-V7-W7+X7</f>
        <v>0</v>
      </c>
      <c r="Z7" s="256" t="e">
        <f>Y7/R7</f>
        <v>#DIV/0!</v>
      </c>
      <c r="AA7" s="256"/>
      <c r="AB7" s="256" t="e">
        <f>AA7/R7</f>
        <v>#DIV/0!</v>
      </c>
      <c r="AC7" s="256"/>
      <c r="AD7" s="256" t="e">
        <f>AC7/R7</f>
        <v>#DIV/0!</v>
      </c>
      <c r="AE7" s="256">
        <f>Y7-AA7-AC7</f>
        <v>0</v>
      </c>
      <c r="AF7" s="256" t="e">
        <f>AE7/R7</f>
        <v>#DIV/0!</v>
      </c>
      <c r="AG7" s="256"/>
      <c r="AH7" s="256"/>
      <c r="AI7" s="256" t="e">
        <f>AH7/R7</f>
        <v>#DIV/0!</v>
      </c>
      <c r="AJ7" s="256"/>
      <c r="AK7" s="256" t="e">
        <f>AJ7/R7</f>
        <v>#DIV/0!</v>
      </c>
      <c r="AL7" s="256"/>
      <c r="AM7" s="256" t="e">
        <f>AL7/R7</f>
        <v>#DIV/0!</v>
      </c>
      <c r="AN7" s="256"/>
      <c r="AO7" s="256" t="e">
        <f>AN7/R7</f>
        <v>#DIV/0!</v>
      </c>
      <c r="AP7" s="256"/>
      <c r="AQ7" s="256" t="e">
        <f>AP7/R7</f>
        <v>#DIV/0!</v>
      </c>
      <c r="AR7" s="256"/>
      <c r="AS7" s="256" t="e">
        <f>AR7/R7</f>
        <v>#DIV/0!</v>
      </c>
      <c r="AT7" s="256"/>
      <c r="AU7" s="256" t="e">
        <f>AT7/R7</f>
        <v>#DIV/0!</v>
      </c>
      <c r="AV7" s="256"/>
      <c r="AW7" s="256" t="e">
        <f>AV7/R7</f>
        <v>#DIV/0!</v>
      </c>
    </row>
    <row r="8" spans="1:49">
      <c r="A8" s="9"/>
    </row>
    <row r="9" spans="1:49">
      <c r="A9" s="11" t="s">
        <v>1</v>
      </c>
      <c r="B9" s="13" t="s">
        <v>35</v>
      </c>
      <c r="C9" s="13"/>
      <c r="D9" s="13"/>
      <c r="E9" s="13"/>
      <c r="F9" s="13"/>
      <c r="G9" s="13"/>
      <c r="H9" s="13"/>
      <c r="I9" s="12"/>
    </row>
    <row r="10" spans="1:49" s="18" customFormat="1">
      <c r="A10" s="16" t="s">
        <v>2</v>
      </c>
      <c r="B10" s="17" t="s">
        <v>179</v>
      </c>
      <c r="C10" s="17"/>
      <c r="D10" s="17"/>
      <c r="E10" s="17"/>
      <c r="F10" s="17"/>
      <c r="G10" s="17"/>
      <c r="H10" s="17"/>
      <c r="I10" s="20"/>
    </row>
    <row r="11" spans="1:49" s="18" customFormat="1">
      <c r="A11" s="11" t="s">
        <v>284</v>
      </c>
      <c r="B11" s="13" t="s">
        <v>304</v>
      </c>
      <c r="C11" s="17"/>
      <c r="D11" s="17"/>
      <c r="E11" s="17"/>
      <c r="F11" s="17"/>
      <c r="G11" s="17"/>
      <c r="H11" s="17"/>
      <c r="I11" s="20"/>
    </row>
    <row r="12" spans="1:49" s="18" customFormat="1">
      <c r="A12" s="11" t="s">
        <v>283</v>
      </c>
      <c r="B12" s="13" t="s">
        <v>285</v>
      </c>
      <c r="C12" s="17"/>
      <c r="D12" s="17"/>
      <c r="E12" s="17"/>
      <c r="F12" s="17"/>
      <c r="G12" s="17"/>
      <c r="H12" s="17"/>
      <c r="I12" s="20"/>
    </row>
    <row r="13" spans="1:49" s="18" customFormat="1">
      <c r="A13" s="16" t="s">
        <v>4</v>
      </c>
      <c r="B13" s="17" t="s">
        <v>28</v>
      </c>
      <c r="C13" s="17"/>
      <c r="D13" s="17"/>
      <c r="E13" s="17"/>
      <c r="F13" s="17"/>
      <c r="G13" s="17"/>
      <c r="H13" s="17"/>
      <c r="I13" s="20"/>
    </row>
    <row r="14" spans="1:49" s="18" customFormat="1">
      <c r="A14" s="16" t="s">
        <v>476</v>
      </c>
      <c r="B14" s="17" t="s">
        <v>480</v>
      </c>
      <c r="C14" s="17"/>
      <c r="D14" s="17"/>
      <c r="E14" s="17"/>
      <c r="F14" s="17"/>
      <c r="G14" s="17"/>
      <c r="H14" s="17"/>
      <c r="I14" s="20"/>
    </row>
    <row r="15" spans="1:49" s="18" customFormat="1">
      <c r="A15" s="16" t="s">
        <v>477</v>
      </c>
      <c r="B15" s="17" t="s">
        <v>479</v>
      </c>
      <c r="C15" s="17"/>
      <c r="D15" s="17"/>
      <c r="E15" s="17"/>
      <c r="F15" s="17"/>
      <c r="G15" s="17"/>
      <c r="H15" s="17"/>
      <c r="I15" s="20"/>
    </row>
    <row r="16" spans="1:49" s="18" customFormat="1">
      <c r="A16" s="16" t="s">
        <v>478</v>
      </c>
      <c r="B16" s="17" t="s">
        <v>29</v>
      </c>
      <c r="C16" s="17"/>
      <c r="D16" s="17"/>
      <c r="E16" s="17"/>
      <c r="F16" s="17"/>
      <c r="G16" s="17"/>
      <c r="H16" s="17"/>
      <c r="I16" s="20"/>
    </row>
    <row r="17" spans="1:9" s="18" customFormat="1">
      <c r="A17" s="16" t="s">
        <v>6</v>
      </c>
      <c r="B17" s="17" t="s">
        <v>483</v>
      </c>
      <c r="C17" s="17"/>
      <c r="D17" s="17"/>
      <c r="E17" s="17"/>
      <c r="F17" s="17"/>
      <c r="G17" s="17"/>
      <c r="H17" s="17"/>
      <c r="I17" s="20"/>
    </row>
    <row r="18" spans="1:9" s="18" customFormat="1">
      <c r="A18" s="16" t="s">
        <v>7</v>
      </c>
      <c r="B18" s="17" t="s">
        <v>190</v>
      </c>
      <c r="C18" s="17"/>
      <c r="D18" s="17"/>
      <c r="E18" s="17"/>
      <c r="F18" s="17"/>
      <c r="G18" s="17"/>
      <c r="H18" s="17"/>
      <c r="I18" s="20"/>
    </row>
    <row r="19" spans="1:9" s="18" customFormat="1">
      <c r="A19" s="16" t="s">
        <v>8</v>
      </c>
      <c r="B19" s="17" t="s">
        <v>36</v>
      </c>
      <c r="C19" s="17"/>
      <c r="D19" s="17"/>
      <c r="E19" s="17"/>
      <c r="F19" s="17"/>
      <c r="G19" s="17"/>
      <c r="H19" s="17"/>
    </row>
    <row r="20" spans="1:9" s="18" customFormat="1">
      <c r="A20" s="16" t="s">
        <v>9</v>
      </c>
      <c r="B20" s="17" t="s">
        <v>156</v>
      </c>
      <c r="C20" s="17"/>
      <c r="D20" s="17"/>
      <c r="E20" s="17"/>
      <c r="F20" s="17"/>
      <c r="G20" s="17"/>
      <c r="H20" s="17"/>
    </row>
    <row r="21" spans="1:9" s="18" customFormat="1">
      <c r="A21" s="16" t="s">
        <v>10</v>
      </c>
      <c r="B21" s="17" t="s">
        <v>30</v>
      </c>
      <c r="C21" s="17"/>
      <c r="D21" s="17"/>
      <c r="E21" s="17"/>
      <c r="F21" s="17"/>
      <c r="G21" s="17"/>
      <c r="H21" s="17"/>
    </row>
    <row r="22" spans="1:9" s="18" customFormat="1">
      <c r="A22" s="16" t="s">
        <v>11</v>
      </c>
      <c r="B22" s="17" t="s">
        <v>37</v>
      </c>
      <c r="C22" s="17"/>
      <c r="D22" s="17"/>
      <c r="E22" s="17"/>
      <c r="F22" s="17"/>
      <c r="G22" s="17"/>
      <c r="H22" s="17"/>
    </row>
    <row r="23" spans="1:9" s="18" customFormat="1">
      <c r="A23" s="16" t="s">
        <v>12</v>
      </c>
      <c r="B23" s="17" t="s">
        <v>31</v>
      </c>
      <c r="C23" s="17"/>
      <c r="D23" s="17"/>
      <c r="E23" s="17"/>
      <c r="F23" s="17"/>
      <c r="G23" s="17"/>
      <c r="H23" s="17"/>
    </row>
    <row r="24" spans="1:9" s="18" customFormat="1">
      <c r="A24" s="16" t="s">
        <v>138</v>
      </c>
      <c r="B24" s="17" t="s">
        <v>152</v>
      </c>
      <c r="C24" s="17"/>
      <c r="D24" s="17"/>
      <c r="E24" s="17"/>
      <c r="F24" s="17"/>
      <c r="G24" s="17"/>
      <c r="H24" s="17"/>
    </row>
    <row r="25" spans="1:9" s="18" customFormat="1">
      <c r="A25" s="16" t="s">
        <v>13</v>
      </c>
      <c r="B25" s="17" t="s">
        <v>32</v>
      </c>
      <c r="C25" s="17"/>
      <c r="D25" s="17"/>
      <c r="E25" s="17"/>
      <c r="F25" s="17"/>
      <c r="G25" s="17"/>
      <c r="H25" s="17"/>
    </row>
    <row r="26" spans="1:9" s="18" customFormat="1">
      <c r="A26" s="16" t="s">
        <v>14</v>
      </c>
      <c r="B26" s="17" t="s">
        <v>293</v>
      </c>
      <c r="C26" s="17"/>
      <c r="D26" s="17"/>
      <c r="E26" s="17"/>
      <c r="F26" s="17"/>
      <c r="G26" s="17"/>
      <c r="H26" s="17"/>
    </row>
    <row r="27" spans="1:9" s="18" customFormat="1">
      <c r="A27" s="16" t="s">
        <v>15</v>
      </c>
      <c r="B27" s="17" t="s">
        <v>33</v>
      </c>
      <c r="C27" s="17"/>
      <c r="D27" s="17"/>
      <c r="E27" s="17"/>
      <c r="F27" s="17"/>
      <c r="G27" s="17"/>
      <c r="H27" s="17"/>
    </row>
    <row r="28" spans="1:9" s="18" customFormat="1">
      <c r="A28" s="16" t="s">
        <v>16</v>
      </c>
      <c r="B28" s="17" t="s">
        <v>136</v>
      </c>
      <c r="C28" s="17"/>
      <c r="D28" s="17"/>
      <c r="E28" s="17"/>
      <c r="F28" s="17"/>
      <c r="G28" s="17"/>
      <c r="H28" s="17"/>
    </row>
    <row r="29" spans="1:9" s="18" customFormat="1">
      <c r="A29" s="16" t="s">
        <v>122</v>
      </c>
      <c r="B29" s="17" t="s">
        <v>151</v>
      </c>
      <c r="C29" s="17"/>
      <c r="D29" s="17"/>
      <c r="E29" s="17"/>
      <c r="F29" s="17"/>
      <c r="G29" s="17"/>
      <c r="H29" s="17"/>
    </row>
    <row r="30" spans="1:9" s="18" customFormat="1">
      <c r="A30" s="16" t="s">
        <v>17</v>
      </c>
      <c r="B30" s="17" t="s">
        <v>54</v>
      </c>
      <c r="C30" s="17"/>
      <c r="D30" s="17"/>
      <c r="E30" s="17"/>
      <c r="F30" s="17"/>
      <c r="G30" s="17"/>
      <c r="H30" s="17"/>
    </row>
    <row r="31" spans="1:9" s="18" customFormat="1">
      <c r="A31" s="16" t="s">
        <v>157</v>
      </c>
      <c r="B31" s="17" t="s">
        <v>153</v>
      </c>
      <c r="C31" s="17"/>
      <c r="D31" s="17"/>
      <c r="E31" s="17"/>
      <c r="F31" s="17"/>
      <c r="G31" s="17"/>
      <c r="H31" s="17"/>
    </row>
    <row r="32" spans="1:9" s="18" customFormat="1">
      <c r="A32" s="16" t="s">
        <v>18</v>
      </c>
      <c r="B32" s="17" t="s">
        <v>310</v>
      </c>
      <c r="C32" s="17"/>
      <c r="D32" s="17"/>
      <c r="E32" s="17"/>
      <c r="F32" s="17"/>
      <c r="G32" s="17"/>
      <c r="H32" s="17"/>
    </row>
    <row r="33" spans="1:8" s="18" customFormat="1">
      <c r="A33" s="16" t="s">
        <v>158</v>
      </c>
      <c r="B33" s="17" t="s">
        <v>167</v>
      </c>
      <c r="C33" s="17"/>
      <c r="D33" s="17"/>
      <c r="E33" s="17"/>
      <c r="F33" s="17"/>
      <c r="G33" s="17"/>
      <c r="H33" s="17"/>
    </row>
    <row r="34" spans="1:8" s="18" customFormat="1">
      <c r="A34" s="16" t="s">
        <v>19</v>
      </c>
      <c r="B34" s="17" t="s">
        <v>139</v>
      </c>
      <c r="C34" s="17"/>
      <c r="D34" s="17"/>
      <c r="E34" s="17"/>
      <c r="F34" s="17"/>
      <c r="G34" s="17"/>
      <c r="H34" s="17"/>
    </row>
    <row r="35" spans="1:8" s="18" customFormat="1">
      <c r="A35" s="16" t="s">
        <v>159</v>
      </c>
      <c r="B35" s="17" t="s">
        <v>168</v>
      </c>
      <c r="C35" s="17"/>
      <c r="D35" s="17"/>
      <c r="E35" s="17"/>
      <c r="F35" s="17"/>
      <c r="G35" s="17"/>
      <c r="H35" s="17"/>
    </row>
    <row r="36" spans="1:8" s="18" customFormat="1">
      <c r="A36" s="16" t="s">
        <v>20</v>
      </c>
      <c r="B36" s="17" t="s">
        <v>191</v>
      </c>
      <c r="C36" s="17"/>
      <c r="D36" s="17"/>
      <c r="E36" s="17"/>
      <c r="F36" s="17"/>
      <c r="G36" s="17"/>
      <c r="H36" s="17"/>
    </row>
    <row r="37" spans="1:8" s="18" customFormat="1">
      <c r="A37" s="16" t="s">
        <v>21</v>
      </c>
      <c r="B37" s="17" t="s">
        <v>149</v>
      </c>
      <c r="C37" s="17"/>
      <c r="D37" s="17"/>
      <c r="E37" s="17"/>
      <c r="F37" s="17"/>
      <c r="G37" s="17"/>
      <c r="H37" s="17"/>
    </row>
    <row r="38" spans="1:8">
      <c r="A38" s="16" t="s">
        <v>160</v>
      </c>
      <c r="B38" s="17" t="s">
        <v>169</v>
      </c>
      <c r="C38" s="17"/>
      <c r="D38" s="17"/>
      <c r="E38" s="17"/>
      <c r="F38" s="17"/>
      <c r="G38" s="17"/>
      <c r="H38" s="17"/>
    </row>
    <row r="39" spans="1:8" s="18" customFormat="1">
      <c r="A39" s="16" t="s">
        <v>22</v>
      </c>
      <c r="B39" s="13" t="s">
        <v>34</v>
      </c>
      <c r="C39" s="13"/>
      <c r="D39" s="13"/>
      <c r="E39" s="13"/>
      <c r="F39" s="13"/>
      <c r="G39" s="13"/>
      <c r="H39" s="13"/>
    </row>
    <row r="40" spans="1:8">
      <c r="A40" s="16" t="s">
        <v>154</v>
      </c>
      <c r="B40" s="17" t="s">
        <v>170</v>
      </c>
      <c r="C40" s="17"/>
      <c r="D40" s="17"/>
      <c r="E40" s="17"/>
      <c r="F40" s="17"/>
      <c r="G40" s="17"/>
      <c r="H40" s="17"/>
    </row>
    <row r="41" spans="1:8">
      <c r="A41" s="16" t="s">
        <v>23</v>
      </c>
      <c r="B41" s="13" t="s">
        <v>39</v>
      </c>
      <c r="C41" s="13"/>
      <c r="D41" s="13"/>
      <c r="E41" s="13"/>
      <c r="F41" s="13"/>
      <c r="G41" s="13"/>
      <c r="H41" s="13"/>
    </row>
    <row r="42" spans="1:8">
      <c r="A42" s="16" t="s">
        <v>161</v>
      </c>
      <c r="B42" s="17" t="s">
        <v>171</v>
      </c>
      <c r="C42" s="17"/>
      <c r="D42" s="17"/>
      <c r="E42" s="17"/>
      <c r="F42" s="17"/>
      <c r="G42" s="17"/>
      <c r="H42" s="17"/>
    </row>
    <row r="43" spans="1:8">
      <c r="A43" s="16" t="s">
        <v>24</v>
      </c>
      <c r="B43" s="13" t="s">
        <v>176</v>
      </c>
      <c r="C43" s="13"/>
      <c r="D43" s="13"/>
      <c r="E43" s="13"/>
      <c r="F43" s="13"/>
      <c r="G43" s="13"/>
      <c r="H43" s="13"/>
    </row>
    <row r="44" spans="1:8">
      <c r="A44" s="16"/>
      <c r="B44" s="13" t="s">
        <v>40</v>
      </c>
      <c r="C44" s="13"/>
      <c r="D44" s="13"/>
      <c r="E44" s="13"/>
      <c r="F44" s="13"/>
      <c r="G44" s="13"/>
      <c r="H44" s="13"/>
    </row>
    <row r="45" spans="1:8">
      <c r="A45" s="16" t="s">
        <v>162</v>
      </c>
      <c r="B45" s="17" t="s">
        <v>172</v>
      </c>
      <c r="C45" s="17"/>
      <c r="D45" s="17"/>
      <c r="E45" s="17"/>
      <c r="F45" s="17"/>
      <c r="G45" s="17"/>
      <c r="H45" s="17"/>
    </row>
    <row r="46" spans="1:8">
      <c r="A46" s="16" t="s">
        <v>25</v>
      </c>
      <c r="B46" s="13" t="s">
        <v>41</v>
      </c>
      <c r="C46" s="13"/>
      <c r="D46" s="13"/>
      <c r="E46" s="13"/>
      <c r="F46" s="13"/>
      <c r="G46" s="13"/>
      <c r="H46" s="13"/>
    </row>
    <row r="47" spans="1:8">
      <c r="A47" s="16" t="s">
        <v>163</v>
      </c>
      <c r="B47" s="17" t="s">
        <v>173</v>
      </c>
      <c r="C47" s="17"/>
      <c r="D47" s="17"/>
      <c r="E47" s="17"/>
      <c r="F47" s="17"/>
      <c r="G47" s="17"/>
      <c r="H47" s="17"/>
    </row>
    <row r="48" spans="1:8">
      <c r="A48" s="16" t="s">
        <v>26</v>
      </c>
      <c r="B48" s="13" t="s">
        <v>42</v>
      </c>
      <c r="C48" s="13"/>
      <c r="D48" s="13"/>
      <c r="E48" s="13"/>
      <c r="F48" s="13"/>
      <c r="G48" s="13"/>
      <c r="H48" s="13"/>
    </row>
    <row r="49" spans="1:8">
      <c r="A49" s="16" t="s">
        <v>164</v>
      </c>
      <c r="B49" s="17" t="s">
        <v>174</v>
      </c>
      <c r="C49" s="17"/>
      <c r="D49" s="17"/>
      <c r="E49" s="17"/>
      <c r="F49" s="17"/>
      <c r="G49" s="17"/>
      <c r="H49" s="17"/>
    </row>
    <row r="50" spans="1:8">
      <c r="A50" s="16" t="s">
        <v>27</v>
      </c>
      <c r="B50" s="13" t="s">
        <v>43</v>
      </c>
      <c r="C50" s="13"/>
      <c r="D50" s="13"/>
      <c r="E50" s="13"/>
      <c r="F50" s="13"/>
      <c r="G50" s="13"/>
      <c r="H50" s="13"/>
    </row>
    <row r="51" spans="1:8">
      <c r="A51" s="16"/>
      <c r="B51" s="13" t="s">
        <v>44</v>
      </c>
      <c r="C51" s="13"/>
      <c r="D51" s="13"/>
      <c r="E51" s="13"/>
      <c r="F51" s="13"/>
      <c r="G51" s="13"/>
      <c r="H51" s="13"/>
    </row>
    <row r="52" spans="1:8">
      <c r="A52" s="16" t="s">
        <v>165</v>
      </c>
      <c r="B52" s="17" t="s">
        <v>175</v>
      </c>
      <c r="C52" s="17"/>
      <c r="D52" s="17"/>
      <c r="E52" s="17"/>
      <c r="F52" s="17"/>
      <c r="G52" s="17"/>
      <c r="H52" s="17"/>
    </row>
    <row r="53" spans="1:8">
      <c r="A53" s="16" t="s">
        <v>113</v>
      </c>
      <c r="B53" s="13" t="s">
        <v>322</v>
      </c>
      <c r="C53" s="13"/>
      <c r="D53" s="13"/>
      <c r="E53" s="13"/>
      <c r="F53" s="13"/>
      <c r="G53" s="13"/>
      <c r="H53" s="13"/>
    </row>
    <row r="54" spans="1:8">
      <c r="A54" s="16" t="s">
        <v>166</v>
      </c>
      <c r="B54" s="17" t="s">
        <v>323</v>
      </c>
      <c r="C54" s="17"/>
      <c r="D54" s="17"/>
      <c r="E54" s="17"/>
      <c r="F54" s="17"/>
      <c r="G54" s="17"/>
      <c r="H54" s="17"/>
    </row>
    <row r="55" spans="1:8">
      <c r="A55" s="11"/>
    </row>
    <row r="56" spans="1:8">
      <c r="A56" s="27"/>
    </row>
  </sheetData>
  <mergeCells count="1">
    <mergeCell ref="C4:F4"/>
  </mergeCells>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Zeros="0" zoomScaleNormal="100" workbookViewId="0">
      <selection activeCell="O38" sqref="O38"/>
    </sheetView>
  </sheetViews>
  <sheetFormatPr defaultRowHeight="12.75"/>
  <cols>
    <col min="1" max="10" width="12.5703125" customWidth="1"/>
  </cols>
  <sheetData>
    <row r="1" spans="1:10" s="2" customFormat="1" ht="18">
      <c r="A1" s="6" t="s">
        <v>0</v>
      </c>
    </row>
    <row r="2" spans="1:10" s="2" customFormat="1" ht="18">
      <c r="A2" s="7"/>
      <c r="B2" s="4"/>
      <c r="C2" s="4"/>
      <c r="D2" s="4"/>
    </row>
    <row r="3" spans="1:10" s="2" customFormat="1" ht="18">
      <c r="A3" s="8" t="s">
        <v>349</v>
      </c>
    </row>
    <row r="4" spans="1:10" s="2" customFormat="1" ht="18">
      <c r="A4" s="8"/>
    </row>
    <row r="5" spans="1:10" ht="51">
      <c r="A5" s="22" t="s">
        <v>295</v>
      </c>
      <c r="B5" s="5" t="s">
        <v>111</v>
      </c>
      <c r="C5" s="3" t="s">
        <v>289</v>
      </c>
      <c r="D5" s="5" t="s">
        <v>230</v>
      </c>
      <c r="E5" s="3" t="s">
        <v>290</v>
      </c>
      <c r="F5" s="3" t="s">
        <v>291</v>
      </c>
      <c r="G5" s="3" t="s">
        <v>106</v>
      </c>
      <c r="H5" s="3" t="s">
        <v>53</v>
      </c>
      <c r="I5" s="3" t="s">
        <v>231</v>
      </c>
      <c r="J5" s="3" t="s">
        <v>108</v>
      </c>
    </row>
    <row r="6" spans="1:10">
      <c r="A6" s="19" t="s">
        <v>56</v>
      </c>
      <c r="B6" s="19" t="s">
        <v>57</v>
      </c>
      <c r="C6" s="19" t="s">
        <v>55</v>
      </c>
      <c r="D6" s="19" t="s">
        <v>58</v>
      </c>
      <c r="E6" s="19" t="s">
        <v>59</v>
      </c>
      <c r="F6" s="19" t="s">
        <v>60</v>
      </c>
      <c r="G6" s="19" t="s">
        <v>61</v>
      </c>
      <c r="H6" s="19" t="s">
        <v>62</v>
      </c>
      <c r="I6" s="19" t="s">
        <v>63</v>
      </c>
      <c r="J6" s="19" t="s">
        <v>64</v>
      </c>
    </row>
    <row r="7" spans="1:10">
      <c r="E7" s="55"/>
      <c r="F7" s="28"/>
      <c r="G7" s="28"/>
      <c r="H7" s="28">
        <f>SUM(C7:G7)</f>
        <v>0</v>
      </c>
      <c r="I7" s="57"/>
      <c r="J7" s="28" t="e">
        <f>H7/I7</f>
        <v>#DIV/0!</v>
      </c>
    </row>
    <row r="8" spans="1:10">
      <c r="A8" s="54"/>
      <c r="B8" s="56"/>
      <c r="C8" s="28"/>
      <c r="D8" s="28"/>
      <c r="E8" s="28"/>
      <c r="F8" s="28"/>
      <c r="G8" s="28"/>
      <c r="H8" s="28"/>
      <c r="I8" s="57"/>
      <c r="J8" s="28"/>
    </row>
    <row r="9" spans="1:10">
      <c r="A9" s="11" t="s">
        <v>319</v>
      </c>
      <c r="B9" s="13" t="s">
        <v>320</v>
      </c>
    </row>
    <row r="10" spans="1:10">
      <c r="A10" s="11" t="s">
        <v>57</v>
      </c>
      <c r="B10" s="13" t="s">
        <v>229</v>
      </c>
    </row>
    <row r="11" spans="1:10">
      <c r="A11" s="11" t="s">
        <v>55</v>
      </c>
      <c r="B11" s="13" t="s">
        <v>299</v>
      </c>
      <c r="C11" s="15"/>
      <c r="D11" s="15"/>
      <c r="E11" s="15"/>
    </row>
    <row r="12" spans="1:10">
      <c r="A12" s="11" t="s">
        <v>58</v>
      </c>
      <c r="B12" s="13" t="s">
        <v>303</v>
      </c>
    </row>
    <row r="13" spans="1:10">
      <c r="A13" s="11" t="s">
        <v>59</v>
      </c>
      <c r="B13" s="13" t="s">
        <v>300</v>
      </c>
    </row>
    <row r="14" spans="1:10">
      <c r="A14" s="11" t="s">
        <v>60</v>
      </c>
      <c r="B14" s="13" t="s">
        <v>301</v>
      </c>
    </row>
    <row r="15" spans="1:10">
      <c r="A15" s="11" t="s">
        <v>61</v>
      </c>
      <c r="B15" s="13" t="s">
        <v>302</v>
      </c>
    </row>
    <row r="16" spans="1:10">
      <c r="A16" s="11" t="s">
        <v>62</v>
      </c>
      <c r="B16" s="13" t="s">
        <v>234</v>
      </c>
    </row>
    <row r="17" spans="1:2">
      <c r="A17" s="11" t="s">
        <v>63</v>
      </c>
      <c r="B17" s="13" t="s">
        <v>232</v>
      </c>
    </row>
    <row r="18" spans="1:2">
      <c r="A18" s="11" t="s">
        <v>64</v>
      </c>
      <c r="B18" s="13" t="s">
        <v>233</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P33"/>
  <sheetViews>
    <sheetView workbookViewId="0">
      <pane ySplit="8" topLeftCell="A12" activePane="bottomLeft" state="frozen"/>
      <selection pane="bottomLeft" activeCell="A6" sqref="A6:P6"/>
    </sheetView>
  </sheetViews>
  <sheetFormatPr defaultRowHeight="12.75"/>
  <cols>
    <col min="1" max="16" width="15.5703125" customWidth="1"/>
  </cols>
  <sheetData>
    <row r="1" spans="1:16" ht="18">
      <c r="A1" s="99" t="s">
        <v>0</v>
      </c>
      <c r="B1" s="99"/>
      <c r="C1" s="99"/>
      <c r="D1" s="100"/>
      <c r="E1" s="100"/>
      <c r="F1" s="100"/>
      <c r="G1" s="33"/>
      <c r="H1" s="33"/>
      <c r="I1" s="33"/>
      <c r="J1" s="33"/>
      <c r="K1" s="33"/>
      <c r="L1" s="33"/>
      <c r="M1" s="33"/>
      <c r="N1" s="33"/>
      <c r="O1" s="33"/>
    </row>
    <row r="2" spans="1:16" ht="18">
      <c r="A2" s="101"/>
      <c r="B2" s="101"/>
      <c r="C2" s="101"/>
      <c r="D2" s="102"/>
      <c r="E2" s="102"/>
      <c r="F2" s="102"/>
      <c r="I2" s="33"/>
      <c r="J2" s="33"/>
      <c r="K2" s="33"/>
      <c r="L2" s="33"/>
      <c r="M2" s="33"/>
      <c r="N2" s="33"/>
      <c r="O2" s="33"/>
    </row>
    <row r="3" spans="1:16" ht="18">
      <c r="A3" s="103" t="s">
        <v>241</v>
      </c>
      <c r="B3" s="103"/>
      <c r="C3" s="103"/>
      <c r="D3" s="100"/>
      <c r="E3" s="100"/>
      <c r="F3" s="100"/>
      <c r="G3" s="33"/>
      <c r="H3" s="33"/>
      <c r="I3" s="33"/>
      <c r="J3" s="33"/>
      <c r="K3" s="33"/>
      <c r="L3" s="33"/>
      <c r="M3" s="33"/>
      <c r="N3" s="33"/>
      <c r="O3" s="33"/>
    </row>
    <row r="4" spans="1:16" ht="18">
      <c r="A4" s="103"/>
      <c r="B4" s="103"/>
      <c r="C4" s="103"/>
      <c r="D4" s="100"/>
      <c r="E4" s="100"/>
      <c r="F4" s="100"/>
      <c r="G4" s="33"/>
      <c r="H4" s="33"/>
      <c r="I4" s="33"/>
      <c r="J4" s="33"/>
      <c r="K4" s="33"/>
      <c r="L4" s="33"/>
      <c r="M4" s="33"/>
      <c r="N4" s="33"/>
      <c r="O4" s="33"/>
    </row>
    <row r="5" spans="1:16">
      <c r="A5" s="104"/>
      <c r="B5" s="104"/>
      <c r="C5" s="104"/>
      <c r="D5" s="105"/>
      <c r="E5" s="105"/>
      <c r="F5" s="105"/>
      <c r="G5" s="105"/>
      <c r="H5" s="105"/>
      <c r="I5" s="105"/>
      <c r="J5" s="105"/>
      <c r="K5" s="105"/>
      <c r="L5" s="105"/>
      <c r="M5" s="105"/>
      <c r="N5" s="105"/>
      <c r="O5" s="105"/>
    </row>
    <row r="6" spans="1:16" ht="18">
      <c r="A6" s="104"/>
      <c r="B6" s="104"/>
      <c r="C6" s="103"/>
      <c r="D6" s="100"/>
      <c r="E6" s="100"/>
      <c r="F6" s="100"/>
      <c r="G6" s="33"/>
      <c r="H6" s="33"/>
      <c r="I6" s="33"/>
      <c r="J6" s="33"/>
      <c r="K6" s="33"/>
      <c r="L6" s="33"/>
      <c r="M6" s="33"/>
      <c r="N6" s="33"/>
      <c r="O6" s="33"/>
    </row>
    <row r="7" spans="1:16" ht="78.75">
      <c r="A7" s="137" t="s">
        <v>259</v>
      </c>
      <c r="B7" s="137" t="s">
        <v>260</v>
      </c>
      <c r="C7" s="138" t="s">
        <v>242</v>
      </c>
      <c r="D7" s="137" t="s">
        <v>243</v>
      </c>
      <c r="E7" s="137" t="s">
        <v>313</v>
      </c>
      <c r="F7" s="138" t="s">
        <v>256</v>
      </c>
      <c r="G7" s="138" t="s">
        <v>257</v>
      </c>
      <c r="H7" s="138" t="s">
        <v>312</v>
      </c>
      <c r="I7" s="138" t="s">
        <v>92</v>
      </c>
      <c r="J7" s="138" t="s">
        <v>258</v>
      </c>
      <c r="K7" s="138" t="s">
        <v>82</v>
      </c>
      <c r="L7" s="138" t="s">
        <v>244</v>
      </c>
      <c r="M7" s="138" t="s">
        <v>245</v>
      </c>
      <c r="N7" s="138" t="s">
        <v>85</v>
      </c>
      <c r="O7" s="138" t="s">
        <v>107</v>
      </c>
      <c r="P7" s="139" t="s">
        <v>261</v>
      </c>
    </row>
    <row r="8" spans="1:16">
      <c r="A8" s="109" t="s">
        <v>56</v>
      </c>
      <c r="B8" s="109" t="s">
        <v>57</v>
      </c>
      <c r="C8" s="109" t="s">
        <v>55</v>
      </c>
      <c r="D8" s="109" t="s">
        <v>58</v>
      </c>
      <c r="E8" s="109" t="s">
        <v>59</v>
      </c>
      <c r="F8" s="109" t="s">
        <v>60</v>
      </c>
      <c r="G8" s="109" t="s">
        <v>61</v>
      </c>
      <c r="H8" s="109" t="s">
        <v>62</v>
      </c>
      <c r="I8" s="109" t="s">
        <v>63</v>
      </c>
      <c r="J8" s="109" t="s">
        <v>64</v>
      </c>
      <c r="K8" s="109" t="s">
        <v>65</v>
      </c>
      <c r="L8" s="109" t="s">
        <v>66</v>
      </c>
      <c r="M8" s="109" t="s">
        <v>67</v>
      </c>
      <c r="N8" s="109" t="s">
        <v>68</v>
      </c>
      <c r="O8" s="109" t="s">
        <v>69</v>
      </c>
      <c r="P8" s="109" t="s">
        <v>70</v>
      </c>
    </row>
    <row r="9" spans="1:16" ht="15.75">
      <c r="A9" s="134"/>
      <c r="B9" s="134"/>
      <c r="C9" s="134"/>
      <c r="D9" s="134"/>
      <c r="E9" s="134"/>
      <c r="F9" s="134"/>
      <c r="G9" s="135"/>
      <c r="H9" s="134"/>
      <c r="I9" s="134"/>
      <c r="J9" s="134"/>
      <c r="K9" s="134"/>
      <c r="L9" s="134"/>
      <c r="M9" s="134" t="e">
        <f>L9/K9</f>
        <v>#DIV/0!</v>
      </c>
      <c r="N9" s="134"/>
      <c r="O9" s="134"/>
      <c r="P9" s="136"/>
    </row>
    <row r="10" spans="1:16" ht="15.75">
      <c r="A10" s="106"/>
      <c r="B10" s="106"/>
      <c r="C10" s="33"/>
      <c r="D10" s="33"/>
      <c r="E10" s="33"/>
      <c r="F10" s="33"/>
      <c r="G10" s="33"/>
      <c r="H10" s="33"/>
      <c r="I10" s="33"/>
      <c r="J10" s="33"/>
      <c r="K10" s="33"/>
      <c r="L10" s="33"/>
      <c r="M10" s="33"/>
      <c r="N10" s="33"/>
      <c r="O10" s="33"/>
    </row>
    <row r="11" spans="1:16" ht="15.75">
      <c r="A11" s="107"/>
      <c r="B11" s="107"/>
      <c r="C11" s="107"/>
      <c r="E11" s="33"/>
      <c r="F11" s="33"/>
      <c r="G11" s="33"/>
      <c r="H11" s="33"/>
      <c r="I11" s="33"/>
      <c r="J11" s="33"/>
      <c r="K11" s="33"/>
      <c r="L11" s="33"/>
      <c r="M11" s="33"/>
      <c r="N11" s="33"/>
      <c r="O11" s="33"/>
    </row>
    <row r="12" spans="1:16" ht="15.75">
      <c r="A12" s="11" t="s">
        <v>246</v>
      </c>
      <c r="B12" s="14"/>
      <c r="C12" s="33"/>
      <c r="D12" s="33"/>
      <c r="E12" s="33"/>
      <c r="F12" s="33"/>
      <c r="G12" s="33"/>
      <c r="H12" s="33"/>
      <c r="I12" s="33"/>
      <c r="J12" s="33"/>
      <c r="K12" s="33"/>
      <c r="L12" s="33"/>
      <c r="M12" s="33"/>
      <c r="N12" s="33"/>
      <c r="O12" s="33"/>
    </row>
    <row r="13" spans="1:16" ht="15.75">
      <c r="A13" s="11" t="s">
        <v>56</v>
      </c>
      <c r="B13" s="33" t="s">
        <v>247</v>
      </c>
      <c r="C13" s="33"/>
      <c r="D13" s="33"/>
      <c r="E13" s="33"/>
      <c r="F13" s="33"/>
      <c r="G13" s="33"/>
      <c r="H13" s="33"/>
      <c r="I13" s="33"/>
      <c r="J13" s="33"/>
      <c r="K13" s="33"/>
      <c r="L13" s="33"/>
      <c r="M13" s="33"/>
      <c r="N13" s="33"/>
    </row>
    <row r="14" spans="1:16" ht="15.75">
      <c r="A14" s="11" t="s">
        <v>57</v>
      </c>
      <c r="B14" s="12" t="s">
        <v>292</v>
      </c>
      <c r="C14" s="33"/>
      <c r="D14" s="33"/>
      <c r="E14" s="33"/>
      <c r="F14" s="33"/>
      <c r="G14" s="33"/>
      <c r="H14" s="33"/>
      <c r="I14" s="33"/>
      <c r="J14" s="33"/>
      <c r="K14" s="33"/>
      <c r="L14" s="33"/>
      <c r="M14" s="33"/>
      <c r="N14" s="33"/>
    </row>
    <row r="15" spans="1:16" ht="15.75">
      <c r="A15" s="11" t="s">
        <v>55</v>
      </c>
      <c r="B15" s="33" t="s">
        <v>248</v>
      </c>
      <c r="C15" s="33"/>
      <c r="D15" s="33"/>
      <c r="E15" s="33"/>
      <c r="F15" s="33"/>
      <c r="G15" s="33"/>
      <c r="H15" s="33"/>
      <c r="I15" s="33"/>
      <c r="J15" s="33"/>
      <c r="K15" s="33"/>
      <c r="L15" s="33"/>
      <c r="M15" s="33"/>
      <c r="N15" s="33"/>
    </row>
    <row r="16" spans="1:16" ht="15.75">
      <c r="A16" s="11" t="s">
        <v>58</v>
      </c>
      <c r="B16" s="33" t="s">
        <v>249</v>
      </c>
      <c r="C16" s="33"/>
      <c r="D16" s="33"/>
      <c r="E16" s="33"/>
      <c r="F16" s="33"/>
      <c r="G16" s="33"/>
      <c r="H16" s="33"/>
      <c r="I16" s="33"/>
      <c r="J16" s="33"/>
      <c r="K16" s="33"/>
      <c r="L16" s="33"/>
      <c r="M16" s="33"/>
      <c r="N16" s="33"/>
    </row>
    <row r="17" spans="1:15" ht="15.75">
      <c r="A17" s="11" t="s">
        <v>59</v>
      </c>
      <c r="B17" s="33" t="s">
        <v>314</v>
      </c>
      <c r="C17" s="33"/>
      <c r="D17" s="33"/>
      <c r="E17" s="33"/>
      <c r="F17" s="33"/>
      <c r="G17" s="33"/>
      <c r="H17" s="33"/>
      <c r="I17" s="33"/>
      <c r="J17" s="33"/>
      <c r="K17" s="33"/>
      <c r="L17" s="33"/>
      <c r="M17" s="33"/>
      <c r="N17" s="33"/>
    </row>
    <row r="18" spans="1:15" ht="15.75">
      <c r="A18" s="11" t="s">
        <v>60</v>
      </c>
      <c r="B18" s="33" t="s">
        <v>250</v>
      </c>
      <c r="C18" s="33"/>
      <c r="D18" s="33"/>
      <c r="E18" s="33"/>
      <c r="F18" s="33"/>
      <c r="G18" s="33"/>
      <c r="H18" s="33"/>
      <c r="I18" s="33"/>
      <c r="J18" s="33"/>
      <c r="K18" s="33"/>
      <c r="L18" s="33"/>
      <c r="M18" s="33"/>
      <c r="N18" s="33"/>
    </row>
    <row r="19" spans="1:15" ht="15.75">
      <c r="A19" s="11" t="s">
        <v>61</v>
      </c>
      <c r="B19" s="33" t="s">
        <v>263</v>
      </c>
      <c r="C19" s="33"/>
      <c r="D19" s="33"/>
      <c r="E19" s="33"/>
      <c r="F19" s="33"/>
      <c r="G19" s="33"/>
      <c r="H19" s="33"/>
      <c r="I19" s="33"/>
      <c r="J19" s="33"/>
      <c r="K19" s="33"/>
      <c r="L19" s="33"/>
      <c r="M19" s="33"/>
      <c r="N19" s="33"/>
    </row>
    <row r="20" spans="1:15" ht="15.75">
      <c r="A20" s="11" t="s">
        <v>62</v>
      </c>
      <c r="B20" s="33" t="s">
        <v>311</v>
      </c>
      <c r="C20" s="33"/>
      <c r="D20" s="33"/>
      <c r="E20" s="33"/>
      <c r="F20" s="33"/>
      <c r="G20" s="33"/>
      <c r="H20" s="33"/>
      <c r="I20" s="33"/>
      <c r="J20" s="33"/>
      <c r="K20" s="33"/>
      <c r="L20" s="33"/>
      <c r="M20" s="33"/>
      <c r="N20" s="33"/>
    </row>
    <row r="21" spans="1:15" ht="15.75">
      <c r="A21" s="11" t="s">
        <v>63</v>
      </c>
      <c r="B21" s="108" t="s">
        <v>264</v>
      </c>
      <c r="C21" s="33"/>
      <c r="D21" s="33"/>
      <c r="E21" s="33"/>
      <c r="F21" s="33"/>
      <c r="G21" s="33"/>
      <c r="H21" s="33"/>
      <c r="I21" s="33"/>
      <c r="J21" s="33"/>
      <c r="K21" s="33"/>
      <c r="L21" s="33"/>
      <c r="M21" s="33"/>
      <c r="N21" s="33"/>
    </row>
    <row r="22" spans="1:15" ht="15.75">
      <c r="A22" s="11" t="s">
        <v>64</v>
      </c>
      <c r="B22" s="33" t="s">
        <v>262</v>
      </c>
      <c r="C22" s="33"/>
      <c r="D22" s="33"/>
      <c r="E22" s="33"/>
      <c r="F22" s="33"/>
      <c r="G22" s="33"/>
      <c r="H22" s="33"/>
      <c r="I22" s="33"/>
      <c r="J22" s="33"/>
      <c r="K22" s="33"/>
      <c r="L22" s="33"/>
      <c r="M22" s="33"/>
      <c r="N22" s="33"/>
    </row>
    <row r="23" spans="1:15" ht="15.75">
      <c r="A23" s="11" t="s">
        <v>65</v>
      </c>
      <c r="B23" s="33" t="s">
        <v>251</v>
      </c>
      <c r="C23" s="33"/>
      <c r="D23" s="33"/>
      <c r="E23" s="33"/>
      <c r="F23" s="33"/>
      <c r="G23" s="33"/>
      <c r="H23" s="33"/>
      <c r="I23" s="33"/>
      <c r="J23" s="33"/>
      <c r="K23" s="33"/>
      <c r="L23" s="33"/>
      <c r="M23" s="33"/>
      <c r="N23" s="33"/>
    </row>
    <row r="24" spans="1:15" ht="15.75">
      <c r="A24" s="11" t="s">
        <v>66</v>
      </c>
      <c r="B24" s="33" t="s">
        <v>252</v>
      </c>
      <c r="C24" s="33"/>
      <c r="D24" s="33"/>
      <c r="E24" s="33"/>
      <c r="F24" s="33"/>
      <c r="G24" s="33"/>
      <c r="H24" s="33"/>
      <c r="I24" s="33"/>
      <c r="J24" s="33"/>
      <c r="K24" s="33"/>
      <c r="L24" s="33"/>
      <c r="M24" s="33"/>
      <c r="N24" s="33"/>
    </row>
    <row r="25" spans="1:15" ht="15.75">
      <c r="A25" s="11" t="s">
        <v>67</v>
      </c>
      <c r="B25" s="33" t="s">
        <v>253</v>
      </c>
      <c r="C25" s="33"/>
      <c r="D25" s="33"/>
      <c r="E25" s="33"/>
      <c r="F25" s="33"/>
      <c r="G25" s="33"/>
      <c r="H25" s="33"/>
      <c r="I25" s="33"/>
      <c r="J25" s="33"/>
      <c r="K25" s="33"/>
      <c r="L25" s="33"/>
      <c r="M25" s="33"/>
      <c r="N25" s="33"/>
    </row>
    <row r="26" spans="1:15" ht="15.75">
      <c r="A26" s="11" t="s">
        <v>68</v>
      </c>
      <c r="B26" s="33" t="s">
        <v>254</v>
      </c>
      <c r="C26" s="33"/>
      <c r="D26" s="33"/>
      <c r="E26" s="33"/>
      <c r="F26" s="33"/>
      <c r="G26" s="33"/>
      <c r="H26" s="33"/>
      <c r="I26" s="33"/>
      <c r="J26" s="33"/>
      <c r="K26" s="33"/>
      <c r="L26" s="33"/>
      <c r="M26" s="33"/>
      <c r="N26" s="33"/>
    </row>
    <row r="27" spans="1:15" ht="15.75">
      <c r="A27" s="11" t="s">
        <v>69</v>
      </c>
      <c r="B27" s="33" t="s">
        <v>255</v>
      </c>
      <c r="C27" s="33"/>
      <c r="D27" s="33"/>
      <c r="E27" s="33"/>
      <c r="F27" s="33"/>
      <c r="G27" s="33"/>
      <c r="H27" s="33"/>
      <c r="I27" s="33"/>
      <c r="J27" s="33"/>
      <c r="K27" s="33"/>
      <c r="L27" s="33"/>
      <c r="M27" s="33"/>
      <c r="N27" s="33"/>
    </row>
    <row r="28" spans="1:15" ht="15.75">
      <c r="A28" s="11" t="s">
        <v>70</v>
      </c>
      <c r="B28" s="108" t="s">
        <v>265</v>
      </c>
      <c r="C28" s="33"/>
      <c r="D28" s="33"/>
      <c r="E28" s="33"/>
      <c r="F28" s="33"/>
      <c r="G28" s="33"/>
      <c r="H28" s="33"/>
      <c r="I28" s="33"/>
      <c r="J28" s="33"/>
      <c r="K28" s="33"/>
      <c r="L28" s="33"/>
      <c r="M28" s="33"/>
      <c r="N28" s="33"/>
    </row>
    <row r="29" spans="1:15" ht="15.75">
      <c r="A29" s="14"/>
      <c r="B29" s="33"/>
      <c r="C29" s="33"/>
      <c r="D29" s="33"/>
      <c r="E29" s="33"/>
      <c r="F29" s="33"/>
      <c r="G29" s="33"/>
      <c r="H29" s="33"/>
      <c r="I29" s="33"/>
      <c r="J29" s="33"/>
      <c r="K29" s="33"/>
      <c r="L29" s="33"/>
      <c r="M29" s="33"/>
      <c r="N29" s="33"/>
    </row>
    <row r="30" spans="1:15" ht="15.75">
      <c r="A30" s="14"/>
      <c r="B30" s="33"/>
      <c r="C30" s="33"/>
      <c r="D30" s="33"/>
      <c r="E30" s="33"/>
      <c r="F30" s="33"/>
      <c r="G30" s="33"/>
      <c r="H30" s="33"/>
      <c r="I30" s="33"/>
      <c r="J30" s="33"/>
      <c r="K30" s="33"/>
      <c r="L30" s="33"/>
      <c r="M30" s="33"/>
      <c r="N30" s="33"/>
    </row>
    <row r="31" spans="1:15" ht="15.75">
      <c r="A31" s="14"/>
      <c r="C31" s="33"/>
      <c r="D31" s="33"/>
      <c r="E31" s="33"/>
      <c r="F31" s="33"/>
      <c r="G31" s="33"/>
      <c r="H31" s="33"/>
      <c r="I31" s="33"/>
      <c r="J31" s="33"/>
      <c r="K31" s="33"/>
      <c r="L31" s="33"/>
      <c r="M31" s="33"/>
      <c r="N31" s="33"/>
      <c r="O31" s="33"/>
    </row>
    <row r="32" spans="1:15" ht="15.75">
      <c r="A32" s="14"/>
      <c r="B32" s="14"/>
      <c r="C32" s="33"/>
      <c r="D32" s="33"/>
      <c r="E32" s="33"/>
      <c r="F32" s="33"/>
      <c r="G32" s="33"/>
      <c r="H32" s="33"/>
      <c r="I32" s="33"/>
      <c r="J32" s="33"/>
      <c r="K32" s="33"/>
      <c r="L32" s="33"/>
      <c r="M32" s="33"/>
      <c r="N32" s="33"/>
      <c r="O32" s="33"/>
    </row>
    <row r="33" spans="1:15" ht="15.75">
      <c r="A33" s="33"/>
      <c r="B33" s="33"/>
      <c r="C33" s="33"/>
      <c r="D33" s="33"/>
      <c r="E33" s="33"/>
      <c r="F33" s="33"/>
      <c r="G33" s="33"/>
      <c r="H33" s="33"/>
      <c r="I33" s="33"/>
      <c r="J33" s="33"/>
      <c r="K33" s="33"/>
      <c r="L33" s="33"/>
      <c r="M33" s="33"/>
      <c r="N33" s="33"/>
      <c r="O33" s="33"/>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D26"/>
  <sheetViews>
    <sheetView zoomScaleNormal="100" workbookViewId="0">
      <selection activeCell="A13" sqref="A13"/>
    </sheetView>
  </sheetViews>
  <sheetFormatPr defaultColWidth="12.5703125" defaultRowHeight="15.75"/>
  <cols>
    <col min="1" max="1" width="63.28515625" style="33" customWidth="1"/>
    <col min="2" max="3" width="15.5703125" style="33" customWidth="1"/>
    <col min="4" max="4" width="36.140625" style="33" customWidth="1"/>
    <col min="5" max="5" width="12.5703125" style="33" customWidth="1"/>
    <col min="6" max="16384" width="12.5703125" style="33"/>
  </cols>
  <sheetData>
    <row r="1" spans="1:4" ht="18">
      <c r="A1" s="6" t="s">
        <v>0</v>
      </c>
    </row>
    <row r="3" spans="1:4" ht="18.75" thickBot="1">
      <c r="A3" s="8" t="s">
        <v>266</v>
      </c>
    </row>
    <row r="4" spans="1:4" ht="16.5" thickBot="1">
      <c r="A4" s="85" t="s">
        <v>205</v>
      </c>
      <c r="B4" s="86" t="s">
        <v>192</v>
      </c>
      <c r="C4" s="125" t="s">
        <v>193</v>
      </c>
      <c r="D4" s="87" t="s">
        <v>206</v>
      </c>
    </row>
    <row r="5" spans="1:4">
      <c r="A5" s="69" t="s">
        <v>267</v>
      </c>
      <c r="B5" s="88"/>
      <c r="C5" s="98"/>
      <c r="D5" s="84"/>
    </row>
    <row r="6" spans="1:4">
      <c r="A6" s="61" t="s">
        <v>239</v>
      </c>
      <c r="B6" s="73">
        <f>B5-B7</f>
        <v>0</v>
      </c>
      <c r="C6" s="89"/>
      <c r="D6" s="75"/>
    </row>
    <row r="7" spans="1:4" ht="16.5" thickBot="1">
      <c r="A7" s="71" t="s">
        <v>268</v>
      </c>
      <c r="B7" s="119">
        <f>B8+B9</f>
        <v>0</v>
      </c>
      <c r="C7" s="89"/>
      <c r="D7" s="127"/>
    </row>
    <row r="8" spans="1:4" ht="16.5" thickBot="1">
      <c r="A8" s="116" t="s">
        <v>207</v>
      </c>
      <c r="B8" s="121"/>
      <c r="C8" s="115"/>
      <c r="D8" s="66"/>
    </row>
    <row r="9" spans="1:4" ht="16.5" thickBot="1">
      <c r="A9" s="71" t="s">
        <v>346</v>
      </c>
      <c r="B9" s="122"/>
      <c r="C9" s="115"/>
      <c r="D9" s="67"/>
    </row>
    <row r="10" spans="1:4">
      <c r="A10" s="61" t="s">
        <v>239</v>
      </c>
      <c r="B10" s="123">
        <f>B9-B11-B12</f>
        <v>0</v>
      </c>
      <c r="C10" s="115"/>
      <c r="D10" s="67"/>
    </row>
    <row r="11" spans="1:4" ht="16.5" thickBot="1">
      <c r="A11" s="128" t="s">
        <v>281</v>
      </c>
      <c r="B11" s="124"/>
      <c r="C11" s="126"/>
      <c r="D11" s="68"/>
    </row>
    <row r="12" spans="1:4">
      <c r="A12" s="69" t="s">
        <v>275</v>
      </c>
      <c r="B12" s="120"/>
      <c r="C12" s="93"/>
      <c r="D12" s="70"/>
    </row>
    <row r="13" spans="1:4" ht="16.5" thickBot="1">
      <c r="A13" s="71" t="s">
        <v>239</v>
      </c>
      <c r="B13" s="59">
        <f>B12-B14</f>
        <v>0</v>
      </c>
      <c r="C13" s="65">
        <f>C14</f>
        <v>0</v>
      </c>
      <c r="D13" s="68"/>
    </row>
    <row r="14" spans="1:4">
      <c r="A14" s="60" t="s">
        <v>276</v>
      </c>
      <c r="B14" s="94">
        <f>SUM(B15:B19)</f>
        <v>0</v>
      </c>
      <c r="C14" s="95">
        <f>C15+C16+C17+C18+C19</f>
        <v>0</v>
      </c>
      <c r="D14" s="66"/>
    </row>
    <row r="15" spans="1:4">
      <c r="A15" s="61" t="s">
        <v>235</v>
      </c>
      <c r="B15" s="58">
        <f>B20</f>
        <v>0</v>
      </c>
      <c r="C15" s="64">
        <f>C20</f>
        <v>0</v>
      </c>
      <c r="D15" s="67"/>
    </row>
    <row r="16" spans="1:4">
      <c r="A16" s="61" t="s">
        <v>306</v>
      </c>
      <c r="B16" s="36"/>
      <c r="C16" s="78"/>
      <c r="D16" s="67"/>
    </row>
    <row r="17" spans="1:4">
      <c r="A17" s="61" t="s">
        <v>307</v>
      </c>
      <c r="B17" s="36"/>
      <c r="C17" s="78"/>
      <c r="D17" s="67"/>
    </row>
    <row r="18" spans="1:4">
      <c r="A18" s="61" t="s">
        <v>308</v>
      </c>
      <c r="B18" s="36"/>
      <c r="C18" s="78"/>
      <c r="D18" s="67"/>
    </row>
    <row r="19" spans="1:4" ht="16.5" thickBot="1">
      <c r="A19" s="71" t="s">
        <v>309</v>
      </c>
      <c r="B19" s="37"/>
      <c r="C19" s="79"/>
      <c r="D19" s="68"/>
    </row>
    <row r="20" spans="1:4">
      <c r="A20" s="69" t="s">
        <v>270</v>
      </c>
      <c r="B20" s="96">
        <f>B21+B22+B23</f>
        <v>0</v>
      </c>
      <c r="C20" s="97">
        <f>C21+C22+C23</f>
        <v>0</v>
      </c>
      <c r="D20" s="70"/>
    </row>
    <row r="21" spans="1:4">
      <c r="A21" s="62" t="s">
        <v>236</v>
      </c>
      <c r="B21" s="80"/>
      <c r="C21" s="81"/>
      <c r="D21" s="67"/>
    </row>
    <row r="22" spans="1:4">
      <c r="A22" s="62" t="s">
        <v>237</v>
      </c>
      <c r="B22" s="80"/>
      <c r="C22" s="81"/>
      <c r="D22" s="67"/>
    </row>
    <row r="23" spans="1:4" ht="16.5" thickBot="1">
      <c r="A23" s="63" t="s">
        <v>238</v>
      </c>
      <c r="B23" s="82"/>
      <c r="C23" s="83"/>
      <c r="D23" s="68"/>
    </row>
    <row r="24" spans="1:4">
      <c r="B24" s="35"/>
      <c r="C24" s="35"/>
    </row>
    <row r="25" spans="1:4">
      <c r="A25" s="34" t="s">
        <v>217</v>
      </c>
    </row>
    <row r="26" spans="1:4">
      <c r="A26" s="35" t="s">
        <v>240</v>
      </c>
    </row>
  </sheetData>
  <pageMargins left="0.25" right="0.25" top="0.75" bottom="0.75" header="0.3" footer="0.3"/>
  <pageSetup paperSize="9" scale="60" orientation="landscape" horizontalDpi="300" verticalDpi="30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A18" sqref="A18"/>
    </sheetView>
  </sheetViews>
  <sheetFormatPr defaultRowHeight="12.75"/>
  <cols>
    <col min="1" max="1" width="30.7109375" customWidth="1"/>
    <col min="2" max="3" width="15.7109375" customWidth="1"/>
    <col min="4" max="4" width="21.5703125" customWidth="1"/>
  </cols>
  <sheetData>
    <row r="1" spans="1:5" s="2" customFormat="1" ht="18">
      <c r="A1" s="6" t="s">
        <v>0</v>
      </c>
    </row>
    <row r="2" spans="1:5" s="2" customFormat="1" ht="18">
      <c r="A2" s="7"/>
      <c r="B2" s="4"/>
      <c r="C2" s="4"/>
      <c r="D2" s="4"/>
      <c r="E2" s="4"/>
    </row>
    <row r="3" spans="1:5" s="2" customFormat="1" ht="18">
      <c r="A3" s="8" t="s">
        <v>334</v>
      </c>
    </row>
    <row r="4" spans="1:5" s="2" customFormat="1" ht="18.75" thickBot="1">
      <c r="A4" s="8"/>
    </row>
    <row r="5" spans="1:5" s="30" customFormat="1" ht="26.25" thickBot="1">
      <c r="B5" s="142" t="s">
        <v>328</v>
      </c>
      <c r="C5" s="142" t="s">
        <v>329</v>
      </c>
      <c r="D5" s="143" t="s">
        <v>335</v>
      </c>
      <c r="E5" s="144"/>
    </row>
    <row r="6" spans="1:5" s="145" customFormat="1">
      <c r="B6" s="146"/>
      <c r="C6" s="146"/>
      <c r="D6" s="147"/>
    </row>
    <row r="7" spans="1:5" s="149" customFormat="1" ht="51">
      <c r="A7" s="3" t="s">
        <v>340</v>
      </c>
      <c r="B7" s="148"/>
      <c r="C7" s="148"/>
      <c r="D7" s="148"/>
    </row>
    <row r="8" spans="1:5" s="149" customFormat="1">
      <c r="A8" s="3"/>
      <c r="B8" s="148"/>
      <c r="C8" s="148"/>
      <c r="D8" s="148"/>
    </row>
    <row r="9" spans="1:5" s="149" customFormat="1" ht="51">
      <c r="A9" s="3" t="s">
        <v>341</v>
      </c>
      <c r="B9" s="148"/>
      <c r="C9" s="148"/>
      <c r="D9" s="148"/>
    </row>
    <row r="10" spans="1:5" s="149" customFormat="1">
      <c r="A10" s="3"/>
      <c r="B10" s="148"/>
      <c r="C10" s="148"/>
      <c r="D10" s="148"/>
    </row>
    <row r="11" spans="1:5" s="149" customFormat="1" ht="25.5">
      <c r="A11" s="3" t="s">
        <v>342</v>
      </c>
      <c r="B11" s="148"/>
      <c r="C11" s="148"/>
      <c r="D11" s="148"/>
    </row>
    <row r="12" spans="1:5" ht="13.5" thickBot="1">
      <c r="A12" s="150"/>
      <c r="B12" s="151"/>
      <c r="C12" s="151"/>
      <c r="D12" s="151"/>
    </row>
    <row r="14" spans="1:5">
      <c r="A14" t="s">
        <v>330</v>
      </c>
    </row>
    <row r="15" spans="1:5">
      <c r="A15" t="s">
        <v>331</v>
      </c>
    </row>
    <row r="16" spans="1:5">
      <c r="A16" t="s">
        <v>332</v>
      </c>
    </row>
    <row r="17" spans="1:1">
      <c r="A17" t="s">
        <v>333</v>
      </c>
    </row>
  </sheetData>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J12" sqref="J12"/>
    </sheetView>
  </sheetViews>
  <sheetFormatPr defaultRowHeight="15"/>
  <cols>
    <col min="1" max="1" width="49.7109375" style="153" customWidth="1"/>
    <col min="2" max="5" width="15.7109375" style="153" customWidth="1"/>
    <col min="6" max="16384" width="9.140625" style="153"/>
  </cols>
  <sheetData>
    <row r="1" spans="1:7" ht="18">
      <c r="A1" s="152" t="s">
        <v>350</v>
      </c>
    </row>
    <row r="3" spans="1:7" ht="18">
      <c r="A3" s="154" t="s">
        <v>351</v>
      </c>
    </row>
    <row r="4" spans="1:7" ht="15.75" thickBot="1"/>
    <row r="5" spans="1:7" ht="15.75" thickBot="1">
      <c r="A5" s="155"/>
      <c r="B5" s="262" t="s">
        <v>352</v>
      </c>
      <c r="C5" s="263"/>
      <c r="D5" s="264" t="s">
        <v>382</v>
      </c>
      <c r="E5" s="263"/>
    </row>
    <row r="6" spans="1:7">
      <c r="A6" s="156"/>
      <c r="B6" s="157" t="s">
        <v>353</v>
      </c>
      <c r="C6" s="158" t="s">
        <v>354</v>
      </c>
      <c r="D6" s="157" t="s">
        <v>353</v>
      </c>
      <c r="E6" s="158" t="s">
        <v>354</v>
      </c>
    </row>
    <row r="7" spans="1:7" ht="15.75" thickBot="1">
      <c r="A7" s="159"/>
      <c r="B7" s="160"/>
      <c r="C7" s="161"/>
      <c r="D7" s="160"/>
      <c r="E7" s="162"/>
    </row>
    <row r="8" spans="1:7">
      <c r="A8" s="163" t="s">
        <v>355</v>
      </c>
      <c r="B8" s="164"/>
      <c r="C8" s="165"/>
      <c r="D8" s="164"/>
      <c r="E8" s="166"/>
      <c r="F8" s="167"/>
      <c r="G8" s="167"/>
    </row>
    <row r="9" spans="1:7">
      <c r="A9" s="168" t="s">
        <v>356</v>
      </c>
      <c r="B9" s="169"/>
      <c r="C9" s="170"/>
      <c r="D9" s="169"/>
      <c r="E9" s="171"/>
      <c r="F9" s="167"/>
      <c r="G9" s="167"/>
    </row>
    <row r="10" spans="1:7">
      <c r="A10" s="168" t="s">
        <v>357</v>
      </c>
      <c r="B10" s="169"/>
      <c r="C10" s="170"/>
      <c r="D10" s="169"/>
      <c r="E10" s="171"/>
      <c r="F10" s="167"/>
      <c r="G10" s="167"/>
    </row>
    <row r="11" spans="1:7">
      <c r="A11" s="172" t="s">
        <v>358</v>
      </c>
      <c r="B11" s="173"/>
      <c r="C11" s="174"/>
      <c r="D11" s="173"/>
      <c r="E11" s="175"/>
      <c r="F11" s="167"/>
      <c r="G11" s="167"/>
    </row>
    <row r="12" spans="1:7" ht="38.25">
      <c r="A12" s="176" t="s">
        <v>359</v>
      </c>
      <c r="B12" s="164"/>
      <c r="C12" s="165"/>
      <c r="D12" s="164"/>
      <c r="E12" s="166"/>
      <c r="F12" s="167"/>
      <c r="G12" s="167"/>
    </row>
    <row r="13" spans="1:7">
      <c r="A13" s="168" t="s">
        <v>356</v>
      </c>
      <c r="B13" s="169"/>
      <c r="C13" s="170"/>
      <c r="D13" s="169"/>
      <c r="E13" s="171"/>
      <c r="F13" s="167"/>
      <c r="G13" s="167"/>
    </row>
    <row r="14" spans="1:7">
      <c r="A14" s="168" t="s">
        <v>357</v>
      </c>
      <c r="B14" s="169"/>
      <c r="C14" s="170"/>
      <c r="D14" s="169"/>
      <c r="E14" s="171"/>
      <c r="F14" s="167"/>
      <c r="G14" s="167"/>
    </row>
    <row r="15" spans="1:7">
      <c r="A15" s="172" t="s">
        <v>358</v>
      </c>
      <c r="B15" s="173"/>
      <c r="C15" s="174"/>
      <c r="D15" s="173"/>
      <c r="E15" s="175"/>
      <c r="F15" s="167"/>
      <c r="G15" s="167"/>
    </row>
    <row r="16" spans="1:7">
      <c r="A16" s="168" t="s">
        <v>360</v>
      </c>
      <c r="B16" s="164"/>
      <c r="C16" s="165"/>
      <c r="D16" s="164"/>
      <c r="E16" s="166"/>
      <c r="F16" s="167"/>
      <c r="G16" s="167"/>
    </row>
    <row r="17" spans="1:7">
      <c r="A17" s="168" t="s">
        <v>356</v>
      </c>
      <c r="B17" s="169"/>
      <c r="C17" s="170"/>
      <c r="D17" s="177"/>
      <c r="E17" s="178"/>
      <c r="F17" s="167"/>
      <c r="G17" s="167"/>
    </row>
    <row r="18" spans="1:7">
      <c r="A18" s="168" t="s">
        <v>357</v>
      </c>
      <c r="B18" s="169"/>
      <c r="C18" s="170"/>
      <c r="D18" s="177"/>
      <c r="E18" s="178"/>
      <c r="F18" s="167"/>
      <c r="G18" s="167"/>
    </row>
    <row r="19" spans="1:7" ht="15.75" thickBot="1">
      <c r="A19" s="179" t="s">
        <v>358</v>
      </c>
      <c r="B19" s="180"/>
      <c r="C19" s="181"/>
      <c r="D19" s="182"/>
      <c r="E19" s="183"/>
      <c r="F19" s="167"/>
      <c r="G19" s="167"/>
    </row>
  </sheetData>
  <mergeCells count="2">
    <mergeCell ref="B5:C5"/>
    <mergeCell ref="D5:E5"/>
  </mergeCells>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election activeCell="A17" sqref="A17:C37"/>
    </sheetView>
  </sheetViews>
  <sheetFormatPr defaultRowHeight="15"/>
  <cols>
    <col min="1" max="1" width="50.140625" style="153" customWidth="1"/>
    <col min="2" max="2" width="27" style="153" customWidth="1"/>
    <col min="3" max="3" width="39.42578125" style="153" customWidth="1"/>
    <col min="4" max="4" width="33.28515625" style="153" customWidth="1"/>
    <col min="5" max="16384" width="9.140625" style="153"/>
  </cols>
  <sheetData>
    <row r="1" spans="1:4" ht="18">
      <c r="A1" s="184" t="s">
        <v>0</v>
      </c>
    </row>
    <row r="3" spans="1:4" ht="18">
      <c r="A3" s="154" t="s">
        <v>361</v>
      </c>
    </row>
    <row r="5" spans="1:4">
      <c r="A5" s="188"/>
      <c r="B5" s="189" t="s">
        <v>362</v>
      </c>
      <c r="C5" s="189" t="s">
        <v>363</v>
      </c>
      <c r="D5" s="189" t="s">
        <v>364</v>
      </c>
    </row>
    <row r="6" spans="1:4" ht="24.95" customHeight="1">
      <c r="A6" s="190" t="s">
        <v>365</v>
      </c>
      <c r="B6" s="191"/>
      <c r="C6" s="191"/>
      <c r="D6" s="191"/>
    </row>
    <row r="7" spans="1:4" ht="24.95" customHeight="1">
      <c r="A7" s="190" t="s">
        <v>366</v>
      </c>
      <c r="B7" s="192"/>
      <c r="C7" s="192"/>
      <c r="D7" s="192"/>
    </row>
    <row r="8" spans="1:4" ht="24.95" customHeight="1">
      <c r="A8" s="190" t="s">
        <v>367</v>
      </c>
      <c r="B8" s="193">
        <f>B6*B7</f>
        <v>0</v>
      </c>
      <c r="C8" s="193">
        <f>C6*C7</f>
        <v>0</v>
      </c>
      <c r="D8" s="193">
        <f>D6*D7</f>
        <v>0</v>
      </c>
    </row>
    <row r="9" spans="1:4" ht="24.95" customHeight="1">
      <c r="A9" s="190" t="s">
        <v>368</v>
      </c>
      <c r="B9" s="192"/>
      <c r="C9" s="192"/>
      <c r="D9" s="192"/>
    </row>
    <row r="10" spans="1:4" ht="24.95" customHeight="1">
      <c r="A10" s="190" t="s">
        <v>369</v>
      </c>
      <c r="B10" s="193">
        <f>B6*B9</f>
        <v>0</v>
      </c>
      <c r="C10" s="193">
        <f>C6*C9</f>
        <v>0</v>
      </c>
      <c r="D10" s="193">
        <f>D6*D9</f>
        <v>0</v>
      </c>
    </row>
    <row r="11" spans="1:4" ht="24.95" customHeight="1">
      <c r="A11" s="190" t="s">
        <v>370</v>
      </c>
      <c r="B11" s="193">
        <f>B8-B10</f>
        <v>0</v>
      </c>
      <c r="C11" s="193">
        <f>C8-C10</f>
        <v>0</v>
      </c>
      <c r="D11" s="193">
        <f>D8-D10</f>
        <v>0</v>
      </c>
    </row>
    <row r="17" spans="1:3" ht="18">
      <c r="A17" s="238" t="s">
        <v>458</v>
      </c>
    </row>
    <row r="19" spans="1:3" ht="68.25" customHeight="1">
      <c r="A19" s="239" t="s">
        <v>395</v>
      </c>
      <c r="B19" s="239" t="s">
        <v>459</v>
      </c>
      <c r="C19" s="239" t="s">
        <v>460</v>
      </c>
    </row>
    <row r="20" spans="1:3" ht="25.5">
      <c r="A20" s="233" t="s">
        <v>461</v>
      </c>
      <c r="B20" s="205"/>
      <c r="C20" s="240"/>
    </row>
    <row r="21" spans="1:3">
      <c r="A21" s="241" t="s">
        <v>462</v>
      </c>
      <c r="B21" s="205"/>
      <c r="C21" s="240"/>
    </row>
    <row r="22" spans="1:3" ht="25.5">
      <c r="A22" s="233" t="s">
        <v>463</v>
      </c>
      <c r="B22" s="205"/>
      <c r="C22" s="240"/>
    </row>
    <row r="23" spans="1:3">
      <c r="A23" s="233" t="s">
        <v>400</v>
      </c>
      <c r="B23" s="205"/>
      <c r="C23" s="240"/>
    </row>
    <row r="24" spans="1:3">
      <c r="A24" s="233" t="s">
        <v>401</v>
      </c>
      <c r="B24" s="205"/>
      <c r="C24" s="240"/>
    </row>
    <row r="25" spans="1:3" ht="25.5">
      <c r="A25" s="233" t="s">
        <v>402</v>
      </c>
      <c r="B25" s="205"/>
      <c r="C25" s="240"/>
    </row>
    <row r="26" spans="1:3" ht="25.5">
      <c r="A26" s="233" t="s">
        <v>403</v>
      </c>
      <c r="B26" s="205"/>
      <c r="C26" s="240"/>
    </row>
    <row r="27" spans="1:3" ht="25.5">
      <c r="A27" s="233" t="s">
        <v>404</v>
      </c>
      <c r="B27" s="205"/>
      <c r="C27" s="240"/>
    </row>
    <row r="28" spans="1:3" ht="89.25">
      <c r="A28" s="233" t="s">
        <v>464</v>
      </c>
      <c r="B28" s="242"/>
      <c r="C28" s="240"/>
    </row>
    <row r="29" spans="1:3">
      <c r="A29" s="233" t="s">
        <v>406</v>
      </c>
      <c r="B29" s="243"/>
      <c r="C29" s="240"/>
    </row>
    <row r="30" spans="1:3" ht="25.5">
      <c r="A30" s="233" t="s">
        <v>465</v>
      </c>
      <c r="B30" s="244"/>
      <c r="C30" s="240"/>
    </row>
    <row r="31" spans="1:3" ht="25.5">
      <c r="A31" s="233" t="s">
        <v>408</v>
      </c>
      <c r="B31" s="244"/>
      <c r="C31" s="240"/>
    </row>
    <row r="32" spans="1:3">
      <c r="A32" s="233" t="s">
        <v>466</v>
      </c>
      <c r="B32" s="244"/>
      <c r="C32" s="240"/>
    </row>
    <row r="33" spans="1:3" ht="25.5">
      <c r="A33" s="233" t="s">
        <v>410</v>
      </c>
      <c r="B33" s="245"/>
      <c r="C33" s="240"/>
    </row>
    <row r="34" spans="1:3">
      <c r="A34" s="233" t="s">
        <v>411</v>
      </c>
      <c r="B34" s="246"/>
      <c r="C34" s="240"/>
    </row>
    <row r="35" spans="1:3">
      <c r="A35" s="233" t="s">
        <v>412</v>
      </c>
      <c r="B35" s="246"/>
      <c r="C35" s="240"/>
    </row>
    <row r="36" spans="1:3" ht="25.5">
      <c r="A36" s="233" t="s">
        <v>413</v>
      </c>
      <c r="B36" s="246"/>
      <c r="C36" s="240"/>
    </row>
    <row r="37" spans="1:3" ht="38.25">
      <c r="A37" s="247" t="s">
        <v>467</v>
      </c>
      <c r="B37" s="205"/>
      <c r="C37" s="240"/>
    </row>
  </sheetData>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A19" sqref="A19"/>
    </sheetView>
  </sheetViews>
  <sheetFormatPr defaultRowHeight="15"/>
  <cols>
    <col min="1" max="1" width="15.7109375" style="153" customWidth="1"/>
    <col min="2" max="2" width="29.85546875" style="153" customWidth="1"/>
    <col min="3" max="5" width="15.7109375" style="153" customWidth="1"/>
    <col min="6" max="16384" width="9.140625" style="153"/>
  </cols>
  <sheetData>
    <row r="1" spans="1:5" ht="18">
      <c r="A1" s="184" t="s">
        <v>0</v>
      </c>
    </row>
    <row r="3" spans="1:5" ht="18">
      <c r="A3" s="154" t="s">
        <v>371</v>
      </c>
    </row>
    <row r="5" spans="1:5" ht="38.25">
      <c r="A5" s="185" t="s">
        <v>372</v>
      </c>
      <c r="B5" s="185" t="s">
        <v>373</v>
      </c>
      <c r="C5" s="185" t="s">
        <v>374</v>
      </c>
      <c r="D5" s="185" t="s">
        <v>375</v>
      </c>
      <c r="E5" s="185" t="s">
        <v>376</v>
      </c>
    </row>
    <row r="6" spans="1:5">
      <c r="A6" s="186" t="s">
        <v>56</v>
      </c>
      <c r="B6" s="186" t="s">
        <v>57</v>
      </c>
      <c r="C6" s="186" t="s">
        <v>55</v>
      </c>
      <c r="D6" s="186" t="s">
        <v>58</v>
      </c>
      <c r="E6" s="186" t="s">
        <v>59</v>
      </c>
    </row>
    <row r="10" spans="1:5">
      <c r="A10" s="187" t="s">
        <v>246</v>
      </c>
    </row>
    <row r="11" spans="1:5">
      <c r="A11" s="187" t="s">
        <v>56</v>
      </c>
      <c r="B11" s="153" t="s">
        <v>377</v>
      </c>
    </row>
    <row r="12" spans="1:5">
      <c r="A12" s="187" t="s">
        <v>57</v>
      </c>
      <c r="B12" s="153" t="s">
        <v>378</v>
      </c>
    </row>
    <row r="13" spans="1:5">
      <c r="A13" s="187" t="s">
        <v>55</v>
      </c>
      <c r="B13" s="153" t="s">
        <v>379</v>
      </c>
    </row>
    <row r="14" spans="1:5">
      <c r="A14" s="187" t="s">
        <v>58</v>
      </c>
      <c r="B14" s="153" t="s">
        <v>380</v>
      </c>
    </row>
    <row r="15" spans="1:5">
      <c r="A15" s="187" t="s">
        <v>59</v>
      </c>
      <c r="B15" s="153" t="s">
        <v>381</v>
      </c>
    </row>
  </sheetData>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A7" sqref="A7"/>
    </sheetView>
  </sheetViews>
  <sheetFormatPr defaultColWidth="16.140625" defaultRowHeight="12.75"/>
  <cols>
    <col min="1" max="1" width="29" style="206" customWidth="1"/>
    <col min="2" max="2" width="23.28515625" style="206" customWidth="1"/>
    <col min="3" max="3" width="56.140625" style="206" customWidth="1"/>
    <col min="4" max="16384" width="16.140625" style="206"/>
  </cols>
  <sheetData>
    <row r="1" spans="1:3" s="195" customFormat="1" ht="18">
      <c r="A1" s="6" t="s">
        <v>387</v>
      </c>
    </row>
    <row r="2" spans="1:3" s="195" customFormat="1" ht="18">
      <c r="A2" s="196"/>
    </row>
    <row r="3" spans="1:3" s="195" customFormat="1" ht="18">
      <c r="A3" s="197" t="s">
        <v>388</v>
      </c>
    </row>
    <row r="4" spans="1:3" s="199" customFormat="1" ht="18">
      <c r="A4" s="198"/>
    </row>
    <row r="5" spans="1:3" s="201" customFormat="1" ht="18">
      <c r="A5" s="200" t="s">
        <v>389</v>
      </c>
    </row>
    <row r="6" spans="1:3" s="201" customFormat="1">
      <c r="A6" s="202"/>
    </row>
    <row r="7" spans="1:3" s="201" customFormat="1" ht="18">
      <c r="A7" s="198"/>
    </row>
    <row r="8" spans="1:3" ht="81.75" customHeight="1">
      <c r="A8" s="248" t="s">
        <v>395</v>
      </c>
      <c r="B8" s="248" t="s">
        <v>459</v>
      </c>
      <c r="C8" s="248" t="s">
        <v>468</v>
      </c>
    </row>
    <row r="9" spans="1:3" ht="38.25">
      <c r="A9" s="203" t="s">
        <v>461</v>
      </c>
      <c r="B9" s="249"/>
      <c r="C9" s="218"/>
    </row>
    <row r="10" spans="1:3" ht="51">
      <c r="A10" s="203" t="s">
        <v>469</v>
      </c>
      <c r="B10" s="249"/>
      <c r="C10" s="218"/>
    </row>
    <row r="11" spans="1:3" ht="25.5">
      <c r="A11" s="204" t="s">
        <v>470</v>
      </c>
      <c r="B11" s="249"/>
      <c r="C11" s="218"/>
    </row>
    <row r="12" spans="1:3" ht="25.5">
      <c r="A12" s="204" t="s">
        <v>471</v>
      </c>
      <c r="B12" s="249"/>
      <c r="C12" s="218"/>
    </row>
    <row r="13" spans="1:3" ht="38.25">
      <c r="A13" s="203" t="s">
        <v>463</v>
      </c>
      <c r="B13" s="249"/>
      <c r="C13" s="218"/>
    </row>
    <row r="14" spans="1:3" ht="25.5">
      <c r="A14" s="203" t="s">
        <v>400</v>
      </c>
      <c r="B14" s="249"/>
      <c r="C14" s="218"/>
    </row>
    <row r="15" spans="1:3">
      <c r="A15" s="203" t="s">
        <v>401</v>
      </c>
      <c r="B15" s="249"/>
      <c r="C15" s="218"/>
    </row>
    <row r="16" spans="1:3" ht="38.25">
      <c r="A16" s="203" t="s">
        <v>402</v>
      </c>
      <c r="B16" s="249"/>
      <c r="C16" s="218"/>
    </row>
    <row r="17" spans="1:3" ht="51">
      <c r="A17" s="203" t="s">
        <v>403</v>
      </c>
      <c r="B17" s="249"/>
      <c r="C17" s="218"/>
    </row>
    <row r="18" spans="1:3" ht="51">
      <c r="A18" s="203" t="s">
        <v>404</v>
      </c>
      <c r="B18" s="249"/>
      <c r="C18" s="218"/>
    </row>
    <row r="19" spans="1:3" ht="153">
      <c r="A19" s="203" t="s">
        <v>464</v>
      </c>
      <c r="B19" s="250"/>
      <c r="C19" s="218"/>
    </row>
    <row r="20" spans="1:3" ht="25.5">
      <c r="A20" s="203" t="s">
        <v>406</v>
      </c>
      <c r="B20" s="251"/>
      <c r="C20" s="218"/>
    </row>
    <row r="21" spans="1:3" ht="38.25">
      <c r="A21" s="203" t="s">
        <v>465</v>
      </c>
      <c r="B21" s="252"/>
      <c r="C21" s="218"/>
    </row>
    <row r="22" spans="1:3" ht="51">
      <c r="A22" s="203" t="s">
        <v>408</v>
      </c>
      <c r="B22" s="252"/>
      <c r="C22" s="218"/>
    </row>
    <row r="23" spans="1:3" ht="38.25">
      <c r="A23" s="203" t="s">
        <v>465</v>
      </c>
      <c r="B23" s="252"/>
      <c r="C23" s="218"/>
    </row>
    <row r="24" spans="1:3" ht="25.5">
      <c r="A24" s="203" t="s">
        <v>410</v>
      </c>
      <c r="B24" s="253"/>
      <c r="C24" s="218"/>
    </row>
    <row r="25" spans="1:3" ht="25.5">
      <c r="A25" s="203" t="s">
        <v>411</v>
      </c>
      <c r="B25" s="254"/>
      <c r="C25" s="218"/>
    </row>
    <row r="26" spans="1:3" ht="25.5">
      <c r="A26" s="203" t="s">
        <v>412</v>
      </c>
      <c r="B26" s="254"/>
      <c r="C26" s="218"/>
    </row>
    <row r="27" spans="1:3" ht="25.5">
      <c r="A27" s="203" t="s">
        <v>413</v>
      </c>
      <c r="B27" s="254"/>
      <c r="C27" s="218"/>
    </row>
    <row r="28" spans="1:3" ht="63.75">
      <c r="A28" s="220" t="s">
        <v>472</v>
      </c>
      <c r="B28" s="249"/>
      <c r="C28" s="218"/>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topLeftCell="A16" workbookViewId="0">
      <selection activeCell="F27" sqref="F27"/>
    </sheetView>
  </sheetViews>
  <sheetFormatPr defaultColWidth="20.42578125" defaultRowHeight="12.75"/>
  <cols>
    <col min="1" max="1" width="91" style="207" customWidth="1"/>
    <col min="2" max="16384" width="20.42578125" style="207"/>
  </cols>
  <sheetData>
    <row r="1" spans="1:3" ht="18">
      <c r="A1" s="6" t="s">
        <v>387</v>
      </c>
    </row>
    <row r="2" spans="1:3" ht="18">
      <c r="A2" s="208"/>
    </row>
    <row r="3" spans="1:3" ht="18">
      <c r="A3" s="209" t="s">
        <v>390</v>
      </c>
    </row>
    <row r="4" spans="1:3" ht="18">
      <c r="A4" s="209"/>
    </row>
    <row r="5" spans="1:3">
      <c r="A5" s="210"/>
    </row>
    <row r="6" spans="1:3" s="213" customFormat="1">
      <c r="A6" s="211" t="s">
        <v>391</v>
      </c>
      <c r="B6" s="212" t="s">
        <v>392</v>
      </c>
    </row>
    <row r="7" spans="1:3">
      <c r="A7" s="214"/>
      <c r="B7" s="214"/>
    </row>
    <row r="8" spans="1:3">
      <c r="A8" s="214"/>
      <c r="B8" s="214"/>
    </row>
    <row r="9" spans="1:3">
      <c r="A9" s="214"/>
      <c r="B9" s="214"/>
    </row>
    <row r="10" spans="1:3">
      <c r="A10" s="214"/>
      <c r="B10" s="214"/>
    </row>
    <row r="11" spans="1:3">
      <c r="A11" s="214"/>
      <c r="B11" s="214"/>
    </row>
    <row r="12" spans="1:3">
      <c r="A12" s="215"/>
      <c r="B12" s="215"/>
    </row>
    <row r="13" spans="1:3">
      <c r="A13" s="210"/>
    </row>
    <row r="14" spans="1:3">
      <c r="A14" s="216"/>
      <c r="B14" s="211" t="s">
        <v>393</v>
      </c>
      <c r="C14" s="211" t="s">
        <v>394</v>
      </c>
    </row>
    <row r="15" spans="1:3">
      <c r="A15" s="217" t="s">
        <v>395</v>
      </c>
      <c r="B15" s="214"/>
      <c r="C15" s="214"/>
    </row>
    <row r="16" spans="1:3">
      <c r="A16" s="217" t="s">
        <v>396</v>
      </c>
      <c r="B16" s="214"/>
      <c r="C16" s="214"/>
    </row>
    <row r="17" spans="1:3">
      <c r="A17" s="217" t="s">
        <v>397</v>
      </c>
      <c r="B17" s="214"/>
      <c r="C17" s="214"/>
    </row>
    <row r="18" spans="1:3">
      <c r="A18" s="218" t="s">
        <v>398</v>
      </c>
      <c r="B18" s="219"/>
      <c r="C18" s="219"/>
    </row>
    <row r="19" spans="1:3">
      <c r="A19" s="218" t="s">
        <v>399</v>
      </c>
      <c r="B19" s="219"/>
      <c r="C19" s="219"/>
    </row>
    <row r="20" spans="1:3">
      <c r="A20" s="218" t="s">
        <v>400</v>
      </c>
      <c r="B20" s="219"/>
      <c r="C20" s="219"/>
    </row>
    <row r="21" spans="1:3">
      <c r="A21" s="218" t="s">
        <v>401</v>
      </c>
      <c r="B21" s="219"/>
      <c r="C21" s="219"/>
    </row>
    <row r="22" spans="1:3">
      <c r="A22" s="218" t="s">
        <v>402</v>
      </c>
      <c r="B22" s="219"/>
      <c r="C22" s="219"/>
    </row>
    <row r="23" spans="1:3">
      <c r="A23" s="218" t="s">
        <v>403</v>
      </c>
      <c r="B23" s="219"/>
      <c r="C23" s="219"/>
    </row>
    <row r="24" spans="1:3">
      <c r="A24" s="218" t="s">
        <v>404</v>
      </c>
      <c r="B24" s="219"/>
      <c r="C24" s="219"/>
    </row>
    <row r="25" spans="1:3" ht="76.5">
      <c r="A25" s="203" t="s">
        <v>405</v>
      </c>
      <c r="B25" s="219"/>
      <c r="C25" s="219"/>
    </row>
    <row r="26" spans="1:3">
      <c r="A26" s="218" t="s">
        <v>406</v>
      </c>
      <c r="B26" s="219"/>
      <c r="C26" s="219"/>
    </row>
    <row r="27" spans="1:3">
      <c r="A27" s="218" t="s">
        <v>407</v>
      </c>
      <c r="B27" s="219"/>
      <c r="C27" s="219"/>
    </row>
    <row r="28" spans="1:3">
      <c r="A28" s="218" t="s">
        <v>408</v>
      </c>
      <c r="B28" s="219"/>
      <c r="C28" s="219"/>
    </row>
    <row r="29" spans="1:3">
      <c r="A29" s="218" t="s">
        <v>409</v>
      </c>
      <c r="B29" s="219"/>
      <c r="C29" s="219"/>
    </row>
    <row r="30" spans="1:3">
      <c r="A30" s="218" t="s">
        <v>410</v>
      </c>
      <c r="B30" s="219"/>
      <c r="C30" s="219"/>
    </row>
    <row r="31" spans="1:3">
      <c r="A31" s="218" t="s">
        <v>411</v>
      </c>
      <c r="B31" s="219"/>
      <c r="C31" s="219"/>
    </row>
    <row r="32" spans="1:3">
      <c r="A32" s="218" t="s">
        <v>412</v>
      </c>
      <c r="B32" s="219"/>
      <c r="C32" s="219"/>
    </row>
    <row r="33" spans="1:3">
      <c r="A33" s="218" t="s">
        <v>413</v>
      </c>
      <c r="B33" s="219"/>
      <c r="C33" s="219"/>
    </row>
    <row r="34" spans="1:3" ht="25.5">
      <c r="A34" s="220" t="s">
        <v>414</v>
      </c>
      <c r="B34" s="219"/>
      <c r="C34" s="219"/>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16" workbookViewId="0">
      <selection activeCell="A40" sqref="A40"/>
    </sheetView>
  </sheetViews>
  <sheetFormatPr defaultRowHeight="12.75"/>
  <cols>
    <col min="1" max="1" width="74" style="1" customWidth="1"/>
    <col min="2" max="3" width="33.5703125" style="1" customWidth="1"/>
    <col min="4" max="4" width="54.28515625" style="1" customWidth="1"/>
    <col min="5" max="5" width="20.5703125" style="1" customWidth="1"/>
    <col min="6" max="16384" width="9.140625" style="1"/>
  </cols>
  <sheetData>
    <row r="1" spans="1:5" ht="18">
      <c r="A1" s="6" t="s">
        <v>387</v>
      </c>
      <c r="B1" s="221"/>
      <c r="C1" s="222"/>
      <c r="D1" s="222"/>
    </row>
    <row r="2" spans="1:5" ht="18">
      <c r="A2" s="223"/>
      <c r="B2" s="223"/>
      <c r="C2" s="224"/>
      <c r="D2" s="224"/>
    </row>
    <row r="3" spans="1:5" ht="18">
      <c r="A3" s="225" t="s">
        <v>415</v>
      </c>
      <c r="B3" s="225"/>
      <c r="C3" s="222"/>
      <c r="D3" s="222"/>
    </row>
    <row r="4" spans="1:5" ht="18">
      <c r="A4" s="225"/>
    </row>
    <row r="5" spans="1:5">
      <c r="A5" s="226"/>
    </row>
    <row r="6" spans="1:5">
      <c r="A6" s="227"/>
      <c r="B6" s="227" t="s">
        <v>416</v>
      </c>
      <c r="C6" s="227" t="s">
        <v>417</v>
      </c>
      <c r="D6" s="228" t="s">
        <v>418</v>
      </c>
      <c r="E6" s="229"/>
    </row>
    <row r="7" spans="1:5">
      <c r="A7" s="203" t="s">
        <v>419</v>
      </c>
      <c r="B7" s="230"/>
      <c r="C7" s="230"/>
      <c r="D7" s="230"/>
    </row>
    <row r="8" spans="1:5">
      <c r="A8" s="203" t="s">
        <v>420</v>
      </c>
      <c r="B8" s="230"/>
      <c r="C8" s="230"/>
      <c r="D8" s="230"/>
    </row>
    <row r="9" spans="1:5">
      <c r="A9" s="203" t="s">
        <v>421</v>
      </c>
      <c r="B9" s="230"/>
      <c r="C9" s="230"/>
      <c r="D9" s="230"/>
    </row>
    <row r="10" spans="1:5">
      <c r="A10" s="231" t="s">
        <v>422</v>
      </c>
      <c r="B10" s="232"/>
      <c r="C10" s="232"/>
      <c r="D10" s="232"/>
    </row>
    <row r="11" spans="1:5">
      <c r="A11" s="231" t="s">
        <v>423</v>
      </c>
      <c r="B11" s="232"/>
      <c r="C11" s="232"/>
      <c r="D11" s="232"/>
    </row>
    <row r="12" spans="1:5">
      <c r="A12" s="231" t="s">
        <v>424</v>
      </c>
      <c r="B12" s="232"/>
      <c r="C12" s="232"/>
      <c r="D12" s="232"/>
    </row>
    <row r="13" spans="1:5">
      <c r="A13" s="231" t="s">
        <v>425</v>
      </c>
      <c r="B13" s="232"/>
      <c r="C13" s="232"/>
      <c r="D13" s="232"/>
    </row>
    <row r="14" spans="1:5">
      <c r="A14" s="231" t="s">
        <v>426</v>
      </c>
      <c r="B14" s="232"/>
      <c r="C14" s="232"/>
      <c r="D14" s="232"/>
    </row>
    <row r="15" spans="1:5">
      <c r="A15" s="231" t="s">
        <v>427</v>
      </c>
      <c r="B15" s="232"/>
      <c r="C15" s="232"/>
      <c r="D15" s="232"/>
    </row>
    <row r="16" spans="1:5">
      <c r="A16" s="231" t="s">
        <v>428</v>
      </c>
      <c r="B16" s="232"/>
      <c r="C16" s="232"/>
      <c r="D16" s="232"/>
    </row>
    <row r="17" spans="1:4">
      <c r="A17" s="231" t="s">
        <v>429</v>
      </c>
      <c r="B17" s="232"/>
      <c r="C17" s="232"/>
      <c r="D17" s="232"/>
    </row>
    <row r="18" spans="1:4">
      <c r="A18" s="231" t="s">
        <v>430</v>
      </c>
      <c r="B18" s="232"/>
      <c r="C18" s="232"/>
      <c r="D18" s="232"/>
    </row>
    <row r="19" spans="1:4">
      <c r="A19" s="231" t="s">
        <v>431</v>
      </c>
      <c r="B19" s="232"/>
      <c r="C19" s="232"/>
      <c r="D19" s="232"/>
    </row>
    <row r="20" spans="1:4">
      <c r="A20" s="231" t="s">
        <v>432</v>
      </c>
      <c r="B20" s="232"/>
      <c r="C20" s="232"/>
      <c r="D20" s="232"/>
    </row>
    <row r="21" spans="1:4">
      <c r="A21" s="203" t="s">
        <v>433</v>
      </c>
      <c r="B21" s="230"/>
      <c r="C21" s="230"/>
      <c r="D21" s="230"/>
    </row>
    <row r="22" spans="1:4">
      <c r="A22" s="203" t="s">
        <v>434</v>
      </c>
      <c r="B22" s="230"/>
      <c r="C22" s="230"/>
      <c r="D22" s="230"/>
    </row>
    <row r="23" spans="1:4" ht="25.5">
      <c r="A23" s="233" t="s">
        <v>435</v>
      </c>
      <c r="B23" s="230"/>
      <c r="C23" s="230"/>
      <c r="D23" s="230"/>
    </row>
    <row r="24" spans="1:4" ht="25.5">
      <c r="A24" s="233" t="s">
        <v>436</v>
      </c>
      <c r="B24" s="230"/>
      <c r="C24" s="230"/>
      <c r="D24" s="230"/>
    </row>
    <row r="25" spans="1:4">
      <c r="A25" s="203" t="s">
        <v>437</v>
      </c>
      <c r="B25" s="230"/>
      <c r="C25" s="230"/>
      <c r="D25" s="230"/>
    </row>
    <row r="26" spans="1:4" ht="25.5">
      <c r="A26" s="203" t="s">
        <v>438</v>
      </c>
      <c r="B26" s="230"/>
      <c r="C26" s="230"/>
      <c r="D26" s="230"/>
    </row>
    <row r="27" spans="1:4">
      <c r="A27" s="203" t="s">
        <v>439</v>
      </c>
      <c r="B27" s="230"/>
      <c r="C27" s="230"/>
      <c r="D27" s="230"/>
    </row>
    <row r="28" spans="1:4">
      <c r="A28" s="203" t="s">
        <v>440</v>
      </c>
      <c r="B28" s="230"/>
      <c r="C28" s="230"/>
      <c r="D28" s="230"/>
    </row>
    <row r="29" spans="1:4" ht="25.5">
      <c r="A29" s="203" t="s">
        <v>441</v>
      </c>
      <c r="B29" s="230"/>
      <c r="C29" s="230"/>
      <c r="D29" s="230"/>
    </row>
    <row r="30" spans="1:4" ht="25.5">
      <c r="A30" s="203" t="s">
        <v>442</v>
      </c>
      <c r="B30" s="230"/>
      <c r="C30" s="230"/>
      <c r="D30" s="230"/>
    </row>
    <row r="31" spans="1:4" ht="25.5">
      <c r="A31" s="203" t="s">
        <v>443</v>
      </c>
      <c r="B31" s="230"/>
      <c r="C31" s="230"/>
      <c r="D31" s="230"/>
    </row>
    <row r="32" spans="1:4">
      <c r="A32" s="203" t="s">
        <v>444</v>
      </c>
      <c r="B32" s="230"/>
      <c r="C32" s="230"/>
      <c r="D32" s="230"/>
    </row>
    <row r="33" spans="1:4" ht="25.5">
      <c r="A33" s="203" t="s">
        <v>445</v>
      </c>
      <c r="B33" s="230"/>
      <c r="C33" s="230"/>
      <c r="D33" s="230"/>
    </row>
    <row r="34" spans="1:4">
      <c r="A34" s="234" t="s">
        <v>446</v>
      </c>
      <c r="B34" s="232"/>
      <c r="C34" s="232"/>
      <c r="D34" s="232"/>
    </row>
    <row r="35" spans="1:4">
      <c r="A35" s="234" t="s">
        <v>447</v>
      </c>
      <c r="B35" s="232"/>
      <c r="C35" s="232"/>
      <c r="D35" s="232"/>
    </row>
    <row r="36" spans="1:4">
      <c r="A36" s="234" t="s">
        <v>448</v>
      </c>
      <c r="B36" s="232"/>
      <c r="C36" s="232"/>
      <c r="D36" s="232"/>
    </row>
    <row r="37" spans="1:4">
      <c r="A37" s="234" t="s">
        <v>449</v>
      </c>
      <c r="B37" s="232"/>
      <c r="C37" s="232"/>
      <c r="D37" s="232"/>
    </row>
    <row r="38" spans="1:4">
      <c r="A38" s="220" t="s">
        <v>450</v>
      </c>
      <c r="B38" s="230"/>
      <c r="C38" s="230"/>
      <c r="D38" s="230"/>
    </row>
    <row r="39" spans="1:4">
      <c r="A39" s="235"/>
      <c r="B39" s="235"/>
      <c r="C39" s="235"/>
      <c r="D39" s="235"/>
    </row>
    <row r="40" spans="1:4">
      <c r="A40" s="226"/>
      <c r="B40" s="235"/>
      <c r="C40" s="235"/>
      <c r="D40" s="235"/>
    </row>
    <row r="41" spans="1:4" ht="14.25" customHeight="1">
      <c r="A41" s="236" t="s">
        <v>451</v>
      </c>
      <c r="B41" s="236" t="s">
        <v>452</v>
      </c>
      <c r="C41" s="236" t="s">
        <v>453</v>
      </c>
      <c r="D41" s="228" t="s">
        <v>454</v>
      </c>
    </row>
    <row r="42" spans="1:4">
      <c r="A42" s="233" t="s">
        <v>455</v>
      </c>
      <c r="B42" s="230"/>
      <c r="C42" s="230"/>
      <c r="D42" s="230"/>
    </row>
    <row r="43" spans="1:4">
      <c r="A43" s="233" t="s">
        <v>456</v>
      </c>
      <c r="B43" s="230"/>
      <c r="C43" s="230"/>
      <c r="D43" s="230"/>
    </row>
    <row r="44" spans="1:4">
      <c r="A44" s="233" t="s">
        <v>457</v>
      </c>
      <c r="B44" s="230"/>
      <c r="C44" s="230"/>
      <c r="D44" s="230"/>
    </row>
    <row r="45" spans="1:4">
      <c r="A45" s="220" t="s">
        <v>450</v>
      </c>
      <c r="B45" s="230"/>
      <c r="C45" s="230"/>
      <c r="D45" s="230"/>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D23"/>
  <sheetViews>
    <sheetView zoomScaleNormal="100" workbookViewId="0">
      <selection activeCell="J17" sqref="J17"/>
    </sheetView>
  </sheetViews>
  <sheetFormatPr defaultColWidth="12.5703125" defaultRowHeight="15.75"/>
  <cols>
    <col min="1" max="1" width="58.7109375" style="33" customWidth="1"/>
    <col min="2" max="3" width="15.5703125" style="33" customWidth="1"/>
    <col min="4" max="4" width="36.140625" style="33" customWidth="1"/>
    <col min="5" max="5" width="12.5703125" style="33" customWidth="1"/>
    <col min="6" max="16384" width="12.5703125" style="33"/>
  </cols>
  <sheetData>
    <row r="1" spans="1:4" ht="18">
      <c r="A1" s="6" t="s">
        <v>0</v>
      </c>
    </row>
    <row r="3" spans="1:4" ht="18.75" thickBot="1">
      <c r="A3" s="8" t="s">
        <v>213</v>
      </c>
    </row>
    <row r="4" spans="1:4" ht="16.5" thickBot="1">
      <c r="A4" s="85" t="s">
        <v>205</v>
      </c>
      <c r="B4" s="86" t="s">
        <v>192</v>
      </c>
      <c r="C4" s="86" t="s">
        <v>193</v>
      </c>
      <c r="D4" s="87" t="s">
        <v>206</v>
      </c>
    </row>
    <row r="5" spans="1:4">
      <c r="A5" s="69" t="s">
        <v>215</v>
      </c>
      <c r="B5" s="88"/>
      <c r="C5" s="98"/>
      <c r="D5" s="84"/>
    </row>
    <row r="6" spans="1:4">
      <c r="A6" s="61" t="s">
        <v>239</v>
      </c>
      <c r="B6" s="73">
        <f>B5-B7</f>
        <v>0</v>
      </c>
      <c r="C6" s="89"/>
      <c r="D6" s="75"/>
    </row>
    <row r="7" spans="1:4" ht="16.5" thickBot="1">
      <c r="A7" s="71" t="s">
        <v>214</v>
      </c>
      <c r="B7" s="74">
        <f>B8+B9</f>
        <v>0</v>
      </c>
      <c r="C7" s="89"/>
      <c r="D7" s="76"/>
    </row>
    <row r="8" spans="1:4" ht="16.5" thickBot="1">
      <c r="A8" s="72" t="s">
        <v>207</v>
      </c>
      <c r="B8" s="90"/>
      <c r="C8" s="91"/>
      <c r="D8" s="77"/>
    </row>
    <row r="9" spans="1:4">
      <c r="A9" s="60" t="s">
        <v>269</v>
      </c>
      <c r="B9" s="92"/>
      <c r="C9" s="93"/>
      <c r="D9" s="66"/>
    </row>
    <row r="10" spans="1:4" ht="16.5" thickBot="1">
      <c r="A10" s="71" t="s">
        <v>239</v>
      </c>
      <c r="B10" s="59">
        <f>B9-B11</f>
        <v>0</v>
      </c>
      <c r="C10" s="65">
        <f>C11</f>
        <v>0</v>
      </c>
      <c r="D10" s="68"/>
    </row>
    <row r="11" spans="1:4">
      <c r="A11" s="60" t="s">
        <v>216</v>
      </c>
      <c r="B11" s="94">
        <f>SUM(B12:B16)</f>
        <v>0</v>
      </c>
      <c r="C11" s="95">
        <f>C12+C13+C14+C15+C16</f>
        <v>0</v>
      </c>
      <c r="D11" s="66"/>
    </row>
    <row r="12" spans="1:4">
      <c r="A12" s="61" t="s">
        <v>235</v>
      </c>
      <c r="B12" s="58">
        <f>B17</f>
        <v>0</v>
      </c>
      <c r="C12" s="64">
        <f>C17</f>
        <v>0</v>
      </c>
      <c r="D12" s="67"/>
    </row>
    <row r="13" spans="1:4">
      <c r="A13" s="61" t="s">
        <v>306</v>
      </c>
      <c r="B13" s="36"/>
      <c r="C13" s="78"/>
      <c r="D13" s="67"/>
    </row>
    <row r="14" spans="1:4">
      <c r="A14" s="61" t="s">
        <v>307</v>
      </c>
      <c r="B14" s="36"/>
      <c r="C14" s="78"/>
      <c r="D14" s="67"/>
    </row>
    <row r="15" spans="1:4">
      <c r="A15" s="61" t="s">
        <v>308</v>
      </c>
      <c r="B15" s="36"/>
      <c r="C15" s="78"/>
      <c r="D15" s="67"/>
    </row>
    <row r="16" spans="1:4" ht="16.5" thickBot="1">
      <c r="A16" s="71" t="s">
        <v>309</v>
      </c>
      <c r="B16" s="37"/>
      <c r="C16" s="79"/>
      <c r="D16" s="68"/>
    </row>
    <row r="17" spans="1:4">
      <c r="A17" s="69" t="s">
        <v>271</v>
      </c>
      <c r="B17" s="96">
        <f>B18+B19+B20</f>
        <v>0</v>
      </c>
      <c r="C17" s="97">
        <f>C18+C19+C20</f>
        <v>0</v>
      </c>
      <c r="D17" s="70"/>
    </row>
    <row r="18" spans="1:4">
      <c r="A18" s="62" t="s">
        <v>236</v>
      </c>
      <c r="B18" s="80"/>
      <c r="C18" s="81"/>
      <c r="D18" s="67"/>
    </row>
    <row r="19" spans="1:4">
      <c r="A19" s="62" t="s">
        <v>237</v>
      </c>
      <c r="B19" s="80"/>
      <c r="C19" s="81"/>
      <c r="D19" s="67"/>
    </row>
    <row r="20" spans="1:4" ht="16.5" thickBot="1">
      <c r="A20" s="63" t="s">
        <v>238</v>
      </c>
      <c r="B20" s="82"/>
      <c r="C20" s="83"/>
      <c r="D20" s="68"/>
    </row>
    <row r="21" spans="1:4">
      <c r="B21" s="35"/>
      <c r="C21" s="35"/>
    </row>
    <row r="22" spans="1:4">
      <c r="A22" s="34" t="s">
        <v>217</v>
      </c>
    </row>
    <row r="23" spans="1:4">
      <c r="A23" s="35" t="s">
        <v>240</v>
      </c>
    </row>
  </sheetData>
  <pageMargins left="0.25" right="0.25" top="0.75" bottom="0.75" header="0.3" footer="0.3"/>
  <pageSetup paperSize="9" scale="60" orientation="landscape"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C15"/>
  <sheetViews>
    <sheetView zoomScaleNormal="100" workbookViewId="0">
      <selection activeCell="A17" sqref="A17"/>
    </sheetView>
  </sheetViews>
  <sheetFormatPr defaultColWidth="12.5703125" defaultRowHeight="15.75"/>
  <cols>
    <col min="1" max="1" width="53.140625" style="33" bestFit="1" customWidth="1"/>
    <col min="2" max="2" width="15.5703125" style="33" customWidth="1"/>
    <col min="3" max="3" width="36.140625" style="33" customWidth="1"/>
    <col min="4" max="4" width="12.5703125" style="33" customWidth="1"/>
    <col min="5" max="16384" width="12.5703125" style="33"/>
  </cols>
  <sheetData>
    <row r="1" spans="1:3" ht="18">
      <c r="A1" s="6" t="s">
        <v>0</v>
      </c>
    </row>
    <row r="3" spans="1:3" ht="18.75" thickBot="1">
      <c r="A3" s="8" t="s">
        <v>272</v>
      </c>
    </row>
    <row r="4" spans="1:3" ht="16.5" thickBot="1">
      <c r="A4" s="85" t="s">
        <v>205</v>
      </c>
      <c r="B4" s="86" t="s">
        <v>192</v>
      </c>
      <c r="C4" s="87" t="s">
        <v>206</v>
      </c>
    </row>
    <row r="5" spans="1:3">
      <c r="A5" s="117" t="s">
        <v>277</v>
      </c>
      <c r="B5" s="111">
        <f>SUMIF('G-4.1 SG&amp;A listing'!C:C,"Yes",'G-4.1 SG&amp;A listing'!E:E)</f>
        <v>0</v>
      </c>
      <c r="C5" s="110" t="s">
        <v>343</v>
      </c>
    </row>
    <row r="6" spans="1:3" ht="16.5" thickBot="1">
      <c r="A6" s="130" t="s">
        <v>239</v>
      </c>
      <c r="B6" s="129">
        <f>B5-B7</f>
        <v>0</v>
      </c>
      <c r="C6" s="127"/>
    </row>
    <row r="7" spans="1:3">
      <c r="A7" s="117" t="s">
        <v>278</v>
      </c>
      <c r="B7" s="111">
        <f>SUM(B8:B12)</f>
        <v>0</v>
      </c>
      <c r="C7" s="110"/>
    </row>
    <row r="8" spans="1:3">
      <c r="A8" s="131" t="s">
        <v>274</v>
      </c>
      <c r="B8" s="114"/>
      <c r="C8" s="75"/>
    </row>
    <row r="9" spans="1:3">
      <c r="A9" s="131" t="s">
        <v>273</v>
      </c>
      <c r="B9" s="114"/>
      <c r="C9" s="75"/>
    </row>
    <row r="10" spans="1:3">
      <c r="A10" s="132" t="s">
        <v>279</v>
      </c>
      <c r="B10" s="112"/>
      <c r="C10" s="75"/>
    </row>
    <row r="11" spans="1:3">
      <c r="A11" s="132" t="s">
        <v>305</v>
      </c>
      <c r="B11" s="112"/>
      <c r="C11" s="75"/>
    </row>
    <row r="12" spans="1:3" ht="16.5" thickBot="1">
      <c r="A12" s="118" t="s">
        <v>280</v>
      </c>
      <c r="B12" s="113"/>
      <c r="C12" s="76"/>
    </row>
    <row r="13" spans="1:3">
      <c r="B13" s="35"/>
    </row>
    <row r="14" spans="1:3">
      <c r="A14" s="34" t="s">
        <v>217</v>
      </c>
    </row>
    <row r="15" spans="1:3">
      <c r="A15" s="35" t="s">
        <v>240</v>
      </c>
    </row>
  </sheetData>
  <pageMargins left="0.25" right="0.25" top="0.75" bottom="0.75" header="0.3" footer="0.3"/>
  <pageSetup paperSize="9" scale="60" orientation="landscape"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5"/>
  <sheetViews>
    <sheetView showZeros="0" zoomScaleNormal="100" workbookViewId="0">
      <selection activeCell="B44" sqref="B44"/>
    </sheetView>
  </sheetViews>
  <sheetFormatPr defaultRowHeight="12.75"/>
  <cols>
    <col min="1" max="1" width="20.7109375" style="10" customWidth="1"/>
    <col min="2" max="39" width="10.7109375" customWidth="1"/>
  </cols>
  <sheetData>
    <row r="1" spans="1:42" s="2" customFormat="1" ht="18">
      <c r="A1" s="6" t="s">
        <v>0</v>
      </c>
    </row>
    <row r="2" spans="1:42" s="2" customFormat="1" ht="18">
      <c r="A2" s="7"/>
      <c r="B2" s="4"/>
      <c r="C2" s="4"/>
      <c r="D2" s="4"/>
      <c r="E2" s="4"/>
      <c r="F2" s="4"/>
      <c r="G2" s="4"/>
      <c r="H2" s="4"/>
      <c r="I2" s="4"/>
      <c r="J2" s="4"/>
      <c r="K2" s="4"/>
    </row>
    <row r="3" spans="1:42" s="2" customFormat="1" ht="18">
      <c r="A3" s="8" t="s">
        <v>46</v>
      </c>
    </row>
    <row r="4" spans="1:42" s="2" customFormat="1" ht="18">
      <c r="A4" s="21"/>
      <c r="B4" s="22"/>
      <c r="C4" s="261"/>
      <c r="D4" s="261"/>
      <c r="E4" s="261"/>
      <c r="F4" s="261"/>
      <c r="G4" s="237"/>
      <c r="H4" s="237"/>
      <c r="I4" s="22"/>
      <c r="J4" s="22"/>
      <c r="K4" s="22"/>
      <c r="L4" s="22"/>
      <c r="M4" s="22"/>
      <c r="N4" s="22"/>
      <c r="O4" s="22"/>
      <c r="P4" s="22"/>
      <c r="Q4" s="22"/>
      <c r="R4" s="22"/>
      <c r="S4" s="22"/>
      <c r="T4" s="22"/>
      <c r="U4" s="22"/>
      <c r="V4" s="22"/>
      <c r="W4" s="22"/>
      <c r="X4" s="22"/>
      <c r="AD4" s="22"/>
      <c r="AE4" s="22"/>
      <c r="AG4" s="22"/>
      <c r="AI4" s="22"/>
      <c r="AK4" s="22"/>
      <c r="AL4" s="22"/>
      <c r="AM4" s="22"/>
      <c r="AN4" s="22"/>
      <c r="AP4" s="22"/>
    </row>
    <row r="5" spans="1:42" s="23" customFormat="1" ht="51">
      <c r="A5" s="21" t="s">
        <v>89</v>
      </c>
      <c r="B5" s="22" t="s">
        <v>90</v>
      </c>
      <c r="C5" s="194" t="s">
        <v>481</v>
      </c>
      <c r="D5" s="194" t="s">
        <v>384</v>
      </c>
      <c r="E5" s="194" t="s">
        <v>385</v>
      </c>
      <c r="F5" s="194" t="s">
        <v>383</v>
      </c>
      <c r="G5" s="194" t="s">
        <v>386</v>
      </c>
      <c r="H5" s="194" t="s">
        <v>482</v>
      </c>
      <c r="I5" s="22" t="s">
        <v>282</v>
      </c>
      <c r="J5" s="22" t="s">
        <v>91</v>
      </c>
      <c r="K5" s="22" t="s">
        <v>92</v>
      </c>
      <c r="L5" s="22" t="s">
        <v>93</v>
      </c>
      <c r="M5" s="22" t="s">
        <v>94</v>
      </c>
      <c r="N5" s="22" t="s">
        <v>111</v>
      </c>
      <c r="O5" s="22" t="s">
        <v>95</v>
      </c>
      <c r="P5" s="22" t="s">
        <v>107</v>
      </c>
      <c r="Q5" s="22" t="s">
        <v>120</v>
      </c>
      <c r="R5" s="22" t="s">
        <v>82</v>
      </c>
      <c r="S5" s="22" t="s">
        <v>97</v>
      </c>
      <c r="T5" s="22" t="s">
        <v>150</v>
      </c>
      <c r="U5" s="22" t="s">
        <v>83</v>
      </c>
      <c r="V5" s="22" t="s">
        <v>84</v>
      </c>
      <c r="W5" s="22" t="s">
        <v>98</v>
      </c>
      <c r="X5" s="22" t="s">
        <v>100</v>
      </c>
      <c r="Y5" s="22" t="s">
        <v>118</v>
      </c>
      <c r="Z5" s="22" t="s">
        <v>86</v>
      </c>
      <c r="AA5" s="22" t="s">
        <v>125</v>
      </c>
      <c r="AB5" s="22" t="s">
        <v>87</v>
      </c>
      <c r="AC5" s="22" t="s">
        <v>126</v>
      </c>
      <c r="AD5" s="22" t="s">
        <v>88</v>
      </c>
      <c r="AE5" s="22" t="s">
        <v>127</v>
      </c>
      <c r="AF5" s="22" t="s">
        <v>104</v>
      </c>
      <c r="AG5" s="22" t="s">
        <v>128</v>
      </c>
      <c r="AH5" s="22" t="s">
        <v>105</v>
      </c>
      <c r="AI5" s="22" t="s">
        <v>129</v>
      </c>
      <c r="AJ5" s="22" t="s">
        <v>130</v>
      </c>
      <c r="AK5" s="22" t="s">
        <v>131</v>
      </c>
      <c r="AL5" s="22" t="s">
        <v>327</v>
      </c>
      <c r="AM5" s="22" t="s">
        <v>326</v>
      </c>
    </row>
    <row r="6" spans="1:42" s="19" customFormat="1">
      <c r="A6" s="19" t="s">
        <v>56</v>
      </c>
      <c r="B6" s="19" t="s">
        <v>57</v>
      </c>
      <c r="C6" s="19" t="s">
        <v>284</v>
      </c>
      <c r="D6" s="19" t="s">
        <v>284</v>
      </c>
      <c r="E6" s="19" t="s">
        <v>284</v>
      </c>
      <c r="F6" s="19" t="s">
        <v>284</v>
      </c>
      <c r="G6" s="19" t="s">
        <v>284</v>
      </c>
      <c r="H6" s="19" t="s">
        <v>284</v>
      </c>
      <c r="I6" s="19" t="s">
        <v>283</v>
      </c>
      <c r="J6" s="19" t="s">
        <v>58</v>
      </c>
      <c r="K6" s="19" t="s">
        <v>473</v>
      </c>
      <c r="L6" s="19" t="s">
        <v>474</v>
      </c>
      <c r="M6" s="19" t="s">
        <v>475</v>
      </c>
      <c r="N6" s="19" t="s">
        <v>60</v>
      </c>
      <c r="O6" s="19" t="s">
        <v>61</v>
      </c>
      <c r="P6" s="19" t="s">
        <v>62</v>
      </c>
      <c r="Q6" s="19" t="s">
        <v>63</v>
      </c>
      <c r="R6" s="19" t="s">
        <v>64</v>
      </c>
      <c r="S6" s="19" t="s">
        <v>65</v>
      </c>
      <c r="T6" s="19" t="s">
        <v>114</v>
      </c>
      <c r="U6" s="19" t="s">
        <v>66</v>
      </c>
      <c r="V6" s="19" t="s">
        <v>67</v>
      </c>
      <c r="W6" s="19" t="s">
        <v>68</v>
      </c>
      <c r="X6" s="19" t="s">
        <v>69</v>
      </c>
      <c r="Y6" s="19" t="s">
        <v>116</v>
      </c>
      <c r="Z6" s="19" t="s">
        <v>70</v>
      </c>
      <c r="AA6" s="19" t="s">
        <v>121</v>
      </c>
      <c r="AB6" s="19" t="s">
        <v>71</v>
      </c>
      <c r="AC6" s="19" t="s">
        <v>115</v>
      </c>
      <c r="AD6" s="19" t="s">
        <v>72</v>
      </c>
      <c r="AE6" s="19" t="s">
        <v>142</v>
      </c>
      <c r="AF6" s="19" t="s">
        <v>73</v>
      </c>
      <c r="AG6" s="19" t="s">
        <v>143</v>
      </c>
      <c r="AH6" s="19" t="s">
        <v>74</v>
      </c>
      <c r="AI6" s="19" t="s">
        <v>146</v>
      </c>
      <c r="AJ6" s="19" t="s">
        <v>75</v>
      </c>
      <c r="AK6" s="19" t="s">
        <v>155</v>
      </c>
      <c r="AL6" s="19" t="s">
        <v>76</v>
      </c>
      <c r="AM6" s="19" t="s">
        <v>147</v>
      </c>
    </row>
    <row r="7" spans="1:42">
      <c r="A7" s="9"/>
      <c r="I7" t="str">
        <f>CONCATENATE(C7,"-",D7,"-",E7,"-",F7,"-",G7,"-",H7)</f>
        <v>-----</v>
      </c>
      <c r="L7" s="24"/>
      <c r="M7" s="24"/>
      <c r="N7" s="25">
        <f>VALUE(ROUNDUP(MONTH(L7)/12*4,0)*3&amp;"/"&amp;YEAR(L7))</f>
        <v>61</v>
      </c>
      <c r="Q7" s="29"/>
      <c r="R7" s="44"/>
      <c r="S7" s="256"/>
      <c r="T7" s="256" t="e">
        <f>S7/R7</f>
        <v>#DIV/0!</v>
      </c>
      <c r="U7" s="256"/>
      <c r="V7" s="256"/>
      <c r="W7" s="256"/>
      <c r="X7" s="256">
        <f>S7-U7-V7+W7</f>
        <v>0</v>
      </c>
      <c r="Y7" s="256" t="e">
        <f>X7/R7</f>
        <v>#DIV/0!</v>
      </c>
      <c r="Z7" s="256"/>
      <c r="AA7" s="256" t="e">
        <f>Z7/R7</f>
        <v>#DIV/0!</v>
      </c>
      <c r="AB7" s="256"/>
      <c r="AC7" s="256" t="e">
        <f>AB7/R7</f>
        <v>#DIV/0!</v>
      </c>
      <c r="AD7" s="256"/>
      <c r="AE7" s="256" t="e">
        <f>AD7/R7</f>
        <v>#DIV/0!</v>
      </c>
      <c r="AF7" s="256"/>
      <c r="AG7" s="256" t="e">
        <f>AF7/R7</f>
        <v>#DIV/0!</v>
      </c>
      <c r="AH7" s="256"/>
      <c r="AI7" s="256" t="e">
        <f>AH7/R7</f>
        <v>#DIV/0!</v>
      </c>
      <c r="AJ7" s="256"/>
      <c r="AK7" s="256" t="e">
        <f>AJ7/R7</f>
        <v>#DIV/0!</v>
      </c>
      <c r="AL7" s="256"/>
      <c r="AM7" s="256" t="e">
        <f>AL7/R7</f>
        <v>#DIV/0!</v>
      </c>
    </row>
    <row r="8" spans="1:42">
      <c r="A8" s="9"/>
      <c r="M8" s="24"/>
      <c r="N8" s="25"/>
    </row>
    <row r="9" spans="1:42">
      <c r="A9" s="11" t="s">
        <v>1</v>
      </c>
      <c r="B9" s="13" t="s">
        <v>47</v>
      </c>
      <c r="C9" s="13"/>
      <c r="D9" s="13"/>
      <c r="E9" s="13"/>
      <c r="F9" s="13"/>
      <c r="G9" s="13"/>
      <c r="H9" s="13"/>
      <c r="I9" s="12"/>
    </row>
    <row r="10" spans="1:42">
      <c r="A10" s="11"/>
      <c r="B10" s="13" t="s">
        <v>48</v>
      </c>
      <c r="C10" s="13"/>
      <c r="D10" s="13"/>
      <c r="E10" s="13"/>
      <c r="F10" s="13"/>
      <c r="G10" s="13"/>
      <c r="H10" s="13"/>
      <c r="I10" s="12"/>
    </row>
    <row r="11" spans="1:42">
      <c r="A11" s="11" t="s">
        <v>2</v>
      </c>
      <c r="B11" s="13" t="s">
        <v>179</v>
      </c>
      <c r="C11" s="13"/>
      <c r="D11" s="13"/>
      <c r="E11" s="13"/>
      <c r="F11" s="13"/>
      <c r="G11" s="13"/>
      <c r="H11" s="13"/>
      <c r="I11" s="12"/>
    </row>
    <row r="12" spans="1:42">
      <c r="A12" s="11" t="s">
        <v>284</v>
      </c>
      <c r="B12" s="13" t="s">
        <v>304</v>
      </c>
      <c r="C12" s="13"/>
      <c r="D12" s="13"/>
      <c r="E12" s="13"/>
      <c r="F12" s="13"/>
      <c r="G12" s="13"/>
      <c r="H12" s="13"/>
      <c r="I12" s="12"/>
    </row>
    <row r="13" spans="1:42">
      <c r="A13" s="11" t="s">
        <v>283</v>
      </c>
      <c r="B13" s="13" t="s">
        <v>285</v>
      </c>
      <c r="C13" s="13"/>
      <c r="D13" s="13"/>
      <c r="E13" s="13"/>
      <c r="F13" s="13"/>
      <c r="G13" s="13"/>
      <c r="H13" s="13"/>
      <c r="I13" s="12"/>
    </row>
    <row r="14" spans="1:42">
      <c r="A14" s="11" t="s">
        <v>4</v>
      </c>
      <c r="B14" s="13" t="s">
        <v>28</v>
      </c>
      <c r="C14" s="13"/>
      <c r="D14" s="13"/>
      <c r="E14" s="13"/>
      <c r="F14" s="13"/>
      <c r="G14" s="13"/>
      <c r="H14" s="13"/>
      <c r="I14" s="12"/>
    </row>
    <row r="15" spans="1:42">
      <c r="A15" s="16" t="s">
        <v>476</v>
      </c>
      <c r="B15" s="17" t="s">
        <v>480</v>
      </c>
      <c r="C15" s="13"/>
      <c r="D15" s="13"/>
      <c r="E15" s="13"/>
      <c r="F15" s="13"/>
      <c r="G15" s="13"/>
      <c r="H15" s="13"/>
      <c r="I15" s="12"/>
    </row>
    <row r="16" spans="1:42">
      <c r="A16" s="16" t="s">
        <v>477</v>
      </c>
      <c r="B16" s="17" t="s">
        <v>479</v>
      </c>
      <c r="C16" s="13"/>
      <c r="D16" s="13"/>
      <c r="E16" s="13"/>
      <c r="F16" s="13"/>
      <c r="G16" s="13"/>
      <c r="H16" s="13"/>
      <c r="I16" s="12"/>
    </row>
    <row r="17" spans="1:9">
      <c r="A17" s="16" t="s">
        <v>478</v>
      </c>
      <c r="B17" s="17" t="s">
        <v>29</v>
      </c>
      <c r="C17" s="13"/>
      <c r="D17" s="13"/>
      <c r="E17" s="13"/>
      <c r="F17" s="13"/>
      <c r="G17" s="13"/>
      <c r="H17" s="13"/>
      <c r="I17" s="12"/>
    </row>
    <row r="18" spans="1:9" s="18" customFormat="1">
      <c r="A18" s="16" t="s">
        <v>6</v>
      </c>
      <c r="B18" s="17" t="s">
        <v>483</v>
      </c>
      <c r="C18" s="17"/>
      <c r="D18" s="17"/>
      <c r="E18" s="17"/>
      <c r="F18" s="17"/>
      <c r="G18" s="17"/>
      <c r="H18" s="17"/>
      <c r="I18" s="20"/>
    </row>
    <row r="19" spans="1:9" s="18" customFormat="1">
      <c r="A19" s="16" t="s">
        <v>7</v>
      </c>
      <c r="B19" s="17" t="s">
        <v>190</v>
      </c>
      <c r="C19" s="17"/>
      <c r="D19" s="17"/>
      <c r="E19" s="17"/>
      <c r="F19" s="17"/>
      <c r="G19" s="17"/>
      <c r="H19" s="17"/>
      <c r="I19" s="20"/>
    </row>
    <row r="20" spans="1:9" s="18" customFormat="1">
      <c r="A20" s="16" t="s">
        <v>8</v>
      </c>
      <c r="B20" s="17" t="s">
        <v>49</v>
      </c>
      <c r="C20" s="17"/>
      <c r="D20" s="17"/>
      <c r="E20" s="17"/>
      <c r="F20" s="17"/>
      <c r="G20" s="17"/>
      <c r="H20" s="17"/>
    </row>
    <row r="21" spans="1:9" s="18" customFormat="1">
      <c r="A21" s="16" t="s">
        <v>9</v>
      </c>
      <c r="B21" s="17" t="s">
        <v>180</v>
      </c>
      <c r="C21" s="17"/>
      <c r="D21" s="17"/>
      <c r="E21" s="17"/>
      <c r="F21" s="17"/>
      <c r="G21" s="17"/>
      <c r="H21" s="17"/>
    </row>
    <row r="22" spans="1:9" s="18" customFormat="1">
      <c r="A22" s="16" t="s">
        <v>10</v>
      </c>
      <c r="B22" s="17" t="s">
        <v>30</v>
      </c>
      <c r="C22" s="17"/>
      <c r="D22" s="17"/>
      <c r="E22" s="17"/>
      <c r="F22" s="17"/>
      <c r="G22" s="17"/>
      <c r="H22" s="17"/>
    </row>
    <row r="23" spans="1:9" s="18" customFormat="1">
      <c r="A23" s="16" t="s">
        <v>11</v>
      </c>
      <c r="B23" s="17" t="s">
        <v>31</v>
      </c>
      <c r="C23" s="17"/>
      <c r="D23" s="17"/>
      <c r="E23" s="17"/>
      <c r="F23" s="17"/>
      <c r="G23" s="17"/>
      <c r="H23" s="17"/>
    </row>
    <row r="24" spans="1:9" s="18" customFormat="1">
      <c r="A24" s="16" t="s">
        <v>178</v>
      </c>
      <c r="B24" s="17" t="s">
        <v>182</v>
      </c>
      <c r="C24" s="17"/>
      <c r="D24" s="17"/>
      <c r="E24" s="17"/>
      <c r="F24" s="17"/>
      <c r="G24" s="17"/>
      <c r="H24" s="17"/>
    </row>
    <row r="25" spans="1:9" s="18" customFormat="1">
      <c r="A25" s="16" t="s">
        <v>12</v>
      </c>
      <c r="B25" s="17" t="s">
        <v>183</v>
      </c>
      <c r="C25" s="17"/>
      <c r="D25" s="17"/>
      <c r="E25" s="17"/>
      <c r="F25" s="17"/>
      <c r="G25" s="17"/>
      <c r="H25" s="17"/>
    </row>
    <row r="26" spans="1:9" s="18" customFormat="1">
      <c r="A26" s="16" t="s">
        <v>13</v>
      </c>
      <c r="B26" s="17" t="s">
        <v>294</v>
      </c>
      <c r="C26" s="17"/>
      <c r="D26" s="17"/>
      <c r="E26" s="17"/>
      <c r="F26" s="17"/>
      <c r="G26" s="17"/>
      <c r="H26" s="17"/>
    </row>
    <row r="27" spans="1:9" s="18" customFormat="1">
      <c r="A27" s="16" t="s">
        <v>14</v>
      </c>
      <c r="B27" s="17" t="s">
        <v>33</v>
      </c>
      <c r="C27" s="17"/>
      <c r="D27" s="17"/>
      <c r="E27" s="17"/>
      <c r="F27" s="17"/>
      <c r="G27" s="17"/>
      <c r="H27" s="17"/>
    </row>
    <row r="28" spans="1:9" s="18" customFormat="1">
      <c r="A28" s="16" t="s">
        <v>15</v>
      </c>
      <c r="B28" s="17" t="s">
        <v>38</v>
      </c>
      <c r="C28" s="17"/>
      <c r="D28" s="17"/>
      <c r="E28" s="17"/>
      <c r="F28" s="17"/>
      <c r="G28" s="17"/>
      <c r="H28" s="17"/>
    </row>
    <row r="29" spans="1:9" s="18" customFormat="1">
      <c r="A29" s="16" t="s">
        <v>177</v>
      </c>
      <c r="B29" s="17" t="s">
        <v>181</v>
      </c>
      <c r="C29" s="17"/>
      <c r="D29" s="17"/>
      <c r="E29" s="17"/>
      <c r="F29" s="17"/>
      <c r="G29" s="17"/>
      <c r="H29" s="17"/>
    </row>
    <row r="30" spans="1:9" s="18" customFormat="1">
      <c r="A30" s="16" t="s">
        <v>16</v>
      </c>
      <c r="B30" s="17" t="s">
        <v>34</v>
      </c>
      <c r="C30" s="17"/>
      <c r="D30" s="17"/>
      <c r="E30" s="17"/>
      <c r="F30" s="17"/>
      <c r="G30" s="17"/>
      <c r="H30" s="17"/>
    </row>
    <row r="31" spans="1:9" s="18" customFormat="1">
      <c r="A31" s="16" t="s">
        <v>122</v>
      </c>
      <c r="B31" s="17" t="s">
        <v>184</v>
      </c>
      <c r="C31" s="17"/>
      <c r="D31" s="17"/>
      <c r="E31" s="17"/>
      <c r="F31" s="17"/>
      <c r="G31" s="17"/>
      <c r="H31" s="17"/>
    </row>
    <row r="32" spans="1:9" s="18" customFormat="1">
      <c r="A32" s="16" t="s">
        <v>17</v>
      </c>
      <c r="B32" s="17" t="s">
        <v>50</v>
      </c>
      <c r="C32" s="17"/>
      <c r="D32" s="17"/>
      <c r="E32" s="17"/>
      <c r="F32" s="17"/>
      <c r="G32" s="17"/>
      <c r="H32" s="17"/>
    </row>
    <row r="33" spans="1:8" s="18" customFormat="1">
      <c r="A33" s="16" t="s">
        <v>157</v>
      </c>
      <c r="B33" s="17" t="s">
        <v>185</v>
      </c>
      <c r="C33" s="17"/>
      <c r="D33" s="17"/>
      <c r="E33" s="17"/>
      <c r="F33" s="17"/>
      <c r="G33" s="17"/>
      <c r="H33" s="17"/>
    </row>
    <row r="34" spans="1:8" s="18" customFormat="1">
      <c r="A34" s="16" t="s">
        <v>18</v>
      </c>
      <c r="B34" s="17" t="s">
        <v>51</v>
      </c>
      <c r="C34" s="17"/>
      <c r="D34" s="17"/>
      <c r="E34" s="17"/>
      <c r="F34" s="17"/>
      <c r="G34" s="17"/>
      <c r="H34" s="17"/>
    </row>
    <row r="35" spans="1:8" s="18" customFormat="1">
      <c r="A35" s="16" t="s">
        <v>158</v>
      </c>
      <c r="B35" s="17" t="s">
        <v>186</v>
      </c>
      <c r="C35" s="17"/>
      <c r="D35" s="17"/>
      <c r="E35" s="17"/>
      <c r="F35" s="17"/>
      <c r="G35" s="17"/>
      <c r="H35" s="17"/>
    </row>
    <row r="36" spans="1:8" s="18" customFormat="1">
      <c r="A36" s="16" t="s">
        <v>19</v>
      </c>
      <c r="B36" s="17" t="s">
        <v>41</v>
      </c>
      <c r="C36" s="17"/>
      <c r="D36" s="17"/>
      <c r="E36" s="17"/>
      <c r="F36" s="17"/>
      <c r="G36" s="17"/>
      <c r="H36" s="17"/>
    </row>
    <row r="37" spans="1:8" s="18" customFormat="1">
      <c r="A37" s="16" t="s">
        <v>159</v>
      </c>
      <c r="B37" s="17" t="s">
        <v>187</v>
      </c>
      <c r="C37" s="17"/>
      <c r="D37" s="17"/>
      <c r="E37" s="17"/>
      <c r="F37" s="17"/>
      <c r="G37" s="17"/>
      <c r="H37" s="17"/>
    </row>
    <row r="38" spans="1:8" s="18" customFormat="1">
      <c r="A38" s="16" t="s">
        <v>20</v>
      </c>
      <c r="B38" s="17" t="s">
        <v>42</v>
      </c>
      <c r="C38" s="17"/>
      <c r="D38" s="17"/>
      <c r="E38" s="17"/>
      <c r="F38" s="17"/>
      <c r="G38" s="17"/>
      <c r="H38" s="17"/>
    </row>
    <row r="39" spans="1:8" s="18" customFormat="1">
      <c r="A39" s="16" t="s">
        <v>148</v>
      </c>
      <c r="B39" s="17" t="s">
        <v>188</v>
      </c>
      <c r="C39" s="17"/>
      <c r="D39" s="17"/>
      <c r="E39" s="17"/>
      <c r="F39" s="17"/>
      <c r="G39" s="17"/>
      <c r="H39" s="17"/>
    </row>
    <row r="40" spans="1:8" s="18" customFormat="1">
      <c r="A40" s="16" t="s">
        <v>21</v>
      </c>
      <c r="B40" s="18" t="s">
        <v>52</v>
      </c>
    </row>
    <row r="41" spans="1:8" s="18" customFormat="1">
      <c r="A41" s="16" t="s">
        <v>160</v>
      </c>
      <c r="B41" s="17" t="s">
        <v>189</v>
      </c>
      <c r="C41" s="17"/>
      <c r="D41" s="17"/>
      <c r="E41" s="17"/>
      <c r="F41" s="17"/>
      <c r="G41" s="17"/>
      <c r="H41" s="17"/>
    </row>
    <row r="42" spans="1:8" s="18" customFormat="1">
      <c r="A42" s="16" t="s">
        <v>22</v>
      </c>
      <c r="B42" s="13" t="s">
        <v>325</v>
      </c>
      <c r="C42" s="13"/>
      <c r="D42" s="13"/>
      <c r="E42" s="17"/>
      <c r="F42" s="17"/>
      <c r="G42" s="17"/>
      <c r="H42" s="17"/>
    </row>
    <row r="43" spans="1:8" s="18" customFormat="1">
      <c r="A43" s="16" t="s">
        <v>154</v>
      </c>
      <c r="B43" s="17" t="s">
        <v>484</v>
      </c>
      <c r="C43" s="17"/>
      <c r="D43" s="17"/>
      <c r="E43" s="17"/>
      <c r="F43" s="17"/>
      <c r="G43" s="17"/>
      <c r="H43" s="17"/>
    </row>
    <row r="44" spans="1:8" s="18" customFormat="1">
      <c r="A44" s="16"/>
      <c r="B44" s="17"/>
      <c r="C44" s="17"/>
      <c r="D44" s="17"/>
      <c r="E44" s="17"/>
      <c r="F44" s="17"/>
      <c r="G44" s="17"/>
      <c r="H44" s="17"/>
    </row>
    <row r="45" spans="1:8" s="18" customFormat="1">
      <c r="A45" s="16"/>
      <c r="B45" s="17"/>
      <c r="C45" s="17"/>
      <c r="D45" s="17"/>
      <c r="E45" s="17"/>
      <c r="F45" s="17"/>
      <c r="G45" s="17"/>
      <c r="H45" s="17"/>
    </row>
  </sheetData>
  <mergeCells count="1">
    <mergeCell ref="C4:F4"/>
  </mergeCells>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9"/>
  <sheetViews>
    <sheetView showZeros="0" zoomScaleNormal="100" workbookViewId="0">
      <selection activeCell="A5" sqref="A5"/>
    </sheetView>
  </sheetViews>
  <sheetFormatPr defaultRowHeight="12.75"/>
  <cols>
    <col min="1" max="1" width="20.7109375" customWidth="1"/>
    <col min="2" max="8" width="10.7109375" customWidth="1"/>
  </cols>
  <sheetData>
    <row r="1" spans="1:11" s="2" customFormat="1" ht="18">
      <c r="A1" s="6" t="s">
        <v>0</v>
      </c>
    </row>
    <row r="2" spans="1:11" s="2" customFormat="1" ht="18">
      <c r="A2" s="7"/>
      <c r="B2" s="4"/>
      <c r="C2" s="4"/>
      <c r="D2" s="4"/>
    </row>
    <row r="3" spans="1:11" s="2" customFormat="1" ht="18">
      <c r="A3" s="8" t="s">
        <v>204</v>
      </c>
    </row>
    <row r="4" spans="1:11" s="2" customFormat="1" ht="18">
      <c r="A4" s="8"/>
    </row>
    <row r="5" spans="1:11" s="30" customFormat="1" ht="25.5">
      <c r="A5" s="32" t="s">
        <v>203</v>
      </c>
      <c r="B5" s="5" t="s">
        <v>202</v>
      </c>
      <c r="C5" s="5" t="s">
        <v>90</v>
      </c>
      <c r="D5" s="5" t="s">
        <v>82</v>
      </c>
      <c r="E5" s="5" t="s">
        <v>201</v>
      </c>
      <c r="F5" s="5" t="s">
        <v>200</v>
      </c>
      <c r="G5" s="5" t="s">
        <v>85</v>
      </c>
      <c r="H5" s="5" t="s">
        <v>199</v>
      </c>
      <c r="I5" s="5" t="s">
        <v>96</v>
      </c>
    </row>
    <row r="6" spans="1:11">
      <c r="A6" s="31" t="s">
        <v>56</v>
      </c>
      <c r="B6" s="31" t="s">
        <v>57</v>
      </c>
      <c r="C6" s="31" t="s">
        <v>55</v>
      </c>
      <c r="D6" s="31" t="s">
        <v>58</v>
      </c>
      <c r="E6" s="31" t="s">
        <v>59</v>
      </c>
      <c r="F6" s="31" t="s">
        <v>60</v>
      </c>
      <c r="G6" s="31" t="s">
        <v>61</v>
      </c>
      <c r="H6" s="31" t="s">
        <v>62</v>
      </c>
      <c r="I6" s="31" t="s">
        <v>63</v>
      </c>
    </row>
    <row r="7" spans="1:11">
      <c r="A7" s="31"/>
      <c r="B7" s="31"/>
      <c r="C7" s="31"/>
      <c r="D7" s="31"/>
      <c r="E7" s="31"/>
      <c r="F7" s="31"/>
      <c r="G7" s="31"/>
      <c r="H7" s="31"/>
      <c r="I7" s="31"/>
      <c r="J7" s="31"/>
      <c r="K7" s="31"/>
    </row>
    <row r="8" spans="1:11">
      <c r="A8" s="31"/>
      <c r="B8" s="31"/>
      <c r="C8" s="31"/>
      <c r="D8" s="31"/>
      <c r="E8" s="31"/>
      <c r="F8" s="31"/>
      <c r="G8" s="31"/>
      <c r="H8" s="31"/>
      <c r="I8" s="31"/>
      <c r="J8" s="31"/>
      <c r="K8" s="31"/>
    </row>
    <row r="9" spans="1:11">
      <c r="A9" s="31"/>
      <c r="B9" s="31"/>
      <c r="C9" s="31"/>
      <c r="D9" s="31"/>
      <c r="E9" s="31"/>
      <c r="F9" s="31"/>
      <c r="G9" s="31"/>
      <c r="H9" s="31"/>
      <c r="I9" s="31"/>
      <c r="J9" s="31"/>
      <c r="K9" s="31"/>
    </row>
    <row r="10" spans="1:11">
      <c r="A10" s="11" t="s">
        <v>1</v>
      </c>
      <c r="B10" s="13" t="s">
        <v>336</v>
      </c>
      <c r="C10" s="12"/>
    </row>
    <row r="11" spans="1:11">
      <c r="A11" s="11" t="s">
        <v>2</v>
      </c>
      <c r="B11" s="13" t="s">
        <v>339</v>
      </c>
      <c r="C11" s="12"/>
    </row>
    <row r="12" spans="1:11">
      <c r="A12" s="11" t="s">
        <v>3</v>
      </c>
      <c r="B12" s="13" t="s">
        <v>198</v>
      </c>
      <c r="C12" s="12"/>
    </row>
    <row r="13" spans="1:11">
      <c r="A13" s="11" t="s">
        <v>4</v>
      </c>
      <c r="B13" s="13" t="s">
        <v>337</v>
      </c>
      <c r="C13" s="12"/>
    </row>
    <row r="14" spans="1:11">
      <c r="A14" s="11" t="s">
        <v>5</v>
      </c>
      <c r="B14" s="13" t="s">
        <v>197</v>
      </c>
      <c r="C14" s="12"/>
    </row>
    <row r="15" spans="1:11">
      <c r="A15" s="11" t="s">
        <v>6</v>
      </c>
      <c r="B15" s="13" t="s">
        <v>338</v>
      </c>
      <c r="C15" s="12"/>
    </row>
    <row r="16" spans="1:11">
      <c r="A16" s="11" t="s">
        <v>7</v>
      </c>
      <c r="B16" s="13" t="s">
        <v>196</v>
      </c>
    </row>
    <row r="17" spans="1:2">
      <c r="A17" s="11" t="s">
        <v>8</v>
      </c>
      <c r="B17" t="s">
        <v>195</v>
      </c>
    </row>
    <row r="18" spans="1:2">
      <c r="A18" s="11" t="s">
        <v>9</v>
      </c>
      <c r="B18" t="s">
        <v>194</v>
      </c>
    </row>
    <row r="19" spans="1:2">
      <c r="A19" s="11"/>
      <c r="B19" s="13"/>
    </row>
  </sheetData>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Zeros="0" tabSelected="1" zoomScaleNormal="100" workbookViewId="0">
      <selection activeCell="L24" sqref="L24"/>
    </sheetView>
  </sheetViews>
  <sheetFormatPr defaultRowHeight="12.75"/>
  <cols>
    <col min="3" max="3" width="9" bestFit="1" customWidth="1"/>
    <col min="4" max="8" width="12.5703125" customWidth="1"/>
    <col min="9" max="9" width="13.42578125" customWidth="1"/>
    <col min="10" max="12" width="12.5703125" customWidth="1"/>
  </cols>
  <sheetData>
    <row r="1" spans="1:16" s="2" customFormat="1" ht="18">
      <c r="A1" s="6" t="s">
        <v>0</v>
      </c>
    </row>
    <row r="2" spans="1:16" s="2" customFormat="1" ht="18">
      <c r="D2" s="7"/>
      <c r="E2" s="4"/>
      <c r="F2" s="4"/>
      <c r="G2" s="4"/>
    </row>
    <row r="3" spans="1:16" s="2" customFormat="1" ht="18">
      <c r="A3" s="8" t="s">
        <v>347</v>
      </c>
    </row>
    <row r="4" spans="1:16" s="2" customFormat="1" ht="18">
      <c r="A4" s="8"/>
    </row>
    <row r="5" spans="1:16" s="2" customFormat="1" ht="18">
      <c r="A5" s="8"/>
    </row>
    <row r="6" spans="1:16" s="2" customFormat="1" ht="18">
      <c r="A6" s="8"/>
    </row>
    <row r="7" spans="1:16" s="2" customFormat="1" ht="18">
      <c r="D7" s="8"/>
    </row>
    <row r="8" spans="1:16" s="5" customFormat="1" ht="63.75">
      <c r="A8" s="194" t="s">
        <v>481</v>
      </c>
      <c r="B8" s="194" t="s">
        <v>384</v>
      </c>
      <c r="C8" s="194" t="s">
        <v>385</v>
      </c>
      <c r="D8" s="194" t="s">
        <v>383</v>
      </c>
      <c r="E8" s="194" t="s">
        <v>386</v>
      </c>
      <c r="F8" s="194" t="s">
        <v>482</v>
      </c>
      <c r="G8" s="22" t="s">
        <v>282</v>
      </c>
      <c r="H8" s="5" t="s">
        <v>111</v>
      </c>
      <c r="I8" s="3" t="s">
        <v>289</v>
      </c>
      <c r="J8" s="5" t="s">
        <v>230</v>
      </c>
      <c r="K8" s="3" t="s">
        <v>290</v>
      </c>
      <c r="L8" s="3" t="s">
        <v>291</v>
      </c>
      <c r="M8" s="3" t="s">
        <v>106</v>
      </c>
      <c r="N8" s="3" t="s">
        <v>53</v>
      </c>
      <c r="O8" s="3" t="s">
        <v>231</v>
      </c>
      <c r="P8" s="3" t="s">
        <v>108</v>
      </c>
    </row>
    <row r="9" spans="1:16" s="1" customFormat="1">
      <c r="A9" s="19" t="s">
        <v>286</v>
      </c>
      <c r="B9" s="19" t="s">
        <v>286</v>
      </c>
      <c r="C9" s="19" t="s">
        <v>286</v>
      </c>
      <c r="D9" s="19" t="s">
        <v>286</v>
      </c>
      <c r="E9" s="19" t="s">
        <v>286</v>
      </c>
      <c r="F9" s="19" t="s">
        <v>286</v>
      </c>
      <c r="G9" s="19" t="s">
        <v>287</v>
      </c>
      <c r="H9" s="19" t="s">
        <v>57</v>
      </c>
      <c r="I9" s="19" t="s">
        <v>55</v>
      </c>
      <c r="J9" s="19" t="s">
        <v>58</v>
      </c>
      <c r="K9" s="19" t="s">
        <v>59</v>
      </c>
      <c r="L9" s="19" t="s">
        <v>60</v>
      </c>
      <c r="M9" s="19" t="s">
        <v>61</v>
      </c>
      <c r="N9" s="19" t="s">
        <v>62</v>
      </c>
      <c r="O9" s="19" t="s">
        <v>63</v>
      </c>
      <c r="P9" s="19" t="s">
        <v>64</v>
      </c>
    </row>
    <row r="10" spans="1:16" s="1" customFormat="1">
      <c r="G10" t="str">
        <f>CONCATENATE(A10,"-",B10,"-",C10,"-",D10,"-",E10,"-",F10)</f>
        <v>-----</v>
      </c>
      <c r="H10" s="257"/>
      <c r="I10" s="44"/>
      <c r="J10" s="44"/>
      <c r="K10" s="44"/>
      <c r="L10" s="44"/>
      <c r="M10" s="44"/>
      <c r="N10" s="44">
        <f>SUM(I10:M10)</f>
        <v>0</v>
      </c>
      <c r="O10" s="258"/>
      <c r="P10" s="44" t="e">
        <f>N10/O10</f>
        <v>#DIV/0!</v>
      </c>
    </row>
    <row r="11" spans="1:16" s="1" customFormat="1">
      <c r="D11" s="259"/>
      <c r="E11" s="260"/>
      <c r="F11" s="260"/>
      <c r="G11" s="44"/>
      <c r="H11" s="44"/>
      <c r="I11" s="44"/>
      <c r="J11" s="44"/>
      <c r="K11" s="44"/>
      <c r="L11" s="258"/>
      <c r="M11" s="44"/>
      <c r="N11"/>
    </row>
    <row r="12" spans="1:16" s="1" customFormat="1">
      <c r="D12" s="11" t="s">
        <v>288</v>
      </c>
      <c r="E12" s="13" t="s">
        <v>304</v>
      </c>
      <c r="F12" s="13"/>
      <c r="G12"/>
      <c r="H12"/>
      <c r="I12"/>
      <c r="J12"/>
      <c r="K12"/>
      <c r="L12"/>
      <c r="M12"/>
      <c r="N12"/>
    </row>
    <row r="13" spans="1:16" s="1" customFormat="1">
      <c r="D13" s="133" t="s">
        <v>287</v>
      </c>
      <c r="E13" s="13" t="s">
        <v>285</v>
      </c>
      <c r="F13" s="13"/>
      <c r="G13"/>
      <c r="H13"/>
      <c r="I13"/>
      <c r="J13"/>
      <c r="K13"/>
      <c r="L13"/>
      <c r="M13"/>
      <c r="N13"/>
    </row>
    <row r="14" spans="1:16" s="1" customFormat="1">
      <c r="D14" s="11" t="s">
        <v>57</v>
      </c>
      <c r="E14" s="13" t="s">
        <v>229</v>
      </c>
      <c r="F14" s="13"/>
      <c r="G14"/>
      <c r="H14"/>
      <c r="I14"/>
      <c r="J14"/>
      <c r="K14"/>
      <c r="L14"/>
      <c r="M14"/>
      <c r="N14"/>
    </row>
    <row r="15" spans="1:16" s="1" customFormat="1">
      <c r="D15" s="11" t="s">
        <v>55</v>
      </c>
      <c r="E15" s="13" t="s">
        <v>299</v>
      </c>
      <c r="F15" s="13"/>
      <c r="G15" s="15"/>
      <c r="H15" s="15"/>
      <c r="I15"/>
      <c r="J15"/>
      <c r="K15"/>
      <c r="L15"/>
      <c r="M15"/>
      <c r="N15"/>
    </row>
    <row r="16" spans="1:16">
      <c r="D16" s="11" t="s">
        <v>58</v>
      </c>
      <c r="E16" s="13" t="s">
        <v>303</v>
      </c>
      <c r="F16" s="13"/>
    </row>
    <row r="17" spans="4:6">
      <c r="D17" s="11" t="s">
        <v>59</v>
      </c>
      <c r="E17" s="13" t="s">
        <v>300</v>
      </c>
      <c r="F17" s="13"/>
    </row>
    <row r="18" spans="4:6">
      <c r="D18" s="11" t="s">
        <v>60</v>
      </c>
      <c r="E18" s="13" t="s">
        <v>301</v>
      </c>
      <c r="F18" s="13"/>
    </row>
    <row r="19" spans="4:6">
      <c r="D19" s="11" t="s">
        <v>61</v>
      </c>
      <c r="E19" s="13" t="s">
        <v>302</v>
      </c>
      <c r="F19" s="13"/>
    </row>
    <row r="20" spans="4:6">
      <c r="D20" s="11" t="s">
        <v>62</v>
      </c>
      <c r="E20" s="13" t="s">
        <v>234</v>
      </c>
      <c r="F20" s="13"/>
    </row>
    <row r="21" spans="4:6">
      <c r="D21" s="11" t="s">
        <v>63</v>
      </c>
      <c r="E21" s="13" t="s">
        <v>232</v>
      </c>
      <c r="F21" s="13"/>
    </row>
    <row r="22" spans="4:6">
      <c r="D22" s="11" t="s">
        <v>64</v>
      </c>
      <c r="E22" s="13" t="s">
        <v>233</v>
      </c>
      <c r="F22" s="13"/>
    </row>
    <row r="24" spans="4:6">
      <c r="D24" s="11"/>
    </row>
    <row r="25" spans="4:6">
      <c r="D25" s="11"/>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5"/>
  <sheetViews>
    <sheetView workbookViewId="0">
      <selection activeCell="C40" sqref="C40"/>
    </sheetView>
  </sheetViews>
  <sheetFormatPr defaultRowHeight="12.75"/>
  <cols>
    <col min="1" max="6" width="23.5703125" customWidth="1"/>
  </cols>
  <sheetData>
    <row r="1" spans="1:6" ht="18">
      <c r="A1" s="6" t="s">
        <v>0</v>
      </c>
      <c r="B1" s="6"/>
      <c r="C1" s="6"/>
    </row>
    <row r="2" spans="1:6" ht="18">
      <c r="A2" s="7"/>
      <c r="B2" s="7"/>
      <c r="C2" s="7"/>
    </row>
    <row r="3" spans="1:6" ht="18">
      <c r="A3" s="8" t="s">
        <v>210</v>
      </c>
      <c r="B3" s="8"/>
      <c r="C3" s="8"/>
    </row>
    <row r="5" spans="1:6">
      <c r="A5" s="38"/>
      <c r="B5" s="38"/>
      <c r="C5" s="38"/>
      <c r="D5" s="38"/>
      <c r="E5" s="38"/>
    </row>
    <row r="6" spans="1:6" ht="28.5" customHeight="1">
      <c r="A6" s="140" t="s">
        <v>218</v>
      </c>
      <c r="B6" s="140" t="s">
        <v>221</v>
      </c>
      <c r="C6" s="140" t="s">
        <v>297</v>
      </c>
      <c r="D6" s="140" t="s">
        <v>220</v>
      </c>
      <c r="E6" s="140" t="s">
        <v>219</v>
      </c>
      <c r="F6" s="141"/>
    </row>
    <row r="7" spans="1:6">
      <c r="A7" s="19" t="s">
        <v>56</v>
      </c>
      <c r="B7" s="19" t="s">
        <v>57</v>
      </c>
      <c r="C7" s="19" t="s">
        <v>55</v>
      </c>
      <c r="D7" s="19" t="s">
        <v>58</v>
      </c>
      <c r="E7" s="19" t="s">
        <v>59</v>
      </c>
    </row>
    <row r="8" spans="1:6">
      <c r="C8" t="s">
        <v>296</v>
      </c>
    </row>
    <row r="10" spans="1:6">
      <c r="A10" s="11" t="s">
        <v>1</v>
      </c>
      <c r="B10" s="13" t="s">
        <v>225</v>
      </c>
      <c r="C10" s="13"/>
    </row>
    <row r="11" spans="1:6">
      <c r="A11" s="16" t="s">
        <v>2</v>
      </c>
      <c r="B11" s="17" t="s">
        <v>224</v>
      </c>
      <c r="C11" s="17"/>
    </row>
    <row r="12" spans="1:6">
      <c r="A12" s="16" t="s">
        <v>3</v>
      </c>
      <c r="B12" t="s">
        <v>298</v>
      </c>
      <c r="C12" s="17"/>
    </row>
    <row r="13" spans="1:6">
      <c r="A13" s="16" t="s">
        <v>4</v>
      </c>
      <c r="B13" s="17" t="s">
        <v>226</v>
      </c>
      <c r="C13" s="17"/>
    </row>
    <row r="14" spans="1:6">
      <c r="A14" s="16" t="s">
        <v>5</v>
      </c>
      <c r="B14" s="17" t="s">
        <v>223</v>
      </c>
    </row>
    <row r="15" spans="1:6">
      <c r="A15" s="38"/>
      <c r="B15" s="38"/>
      <c r="C15" s="38"/>
      <c r="D15" s="38"/>
      <c r="E15" s="38"/>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19"/>
  <sheetViews>
    <sheetView workbookViewId="0">
      <selection activeCell="A15" sqref="A15"/>
    </sheetView>
  </sheetViews>
  <sheetFormatPr defaultColWidth="9" defaultRowHeight="12.75"/>
  <cols>
    <col min="1" max="1" width="15.140625" style="39" customWidth="1"/>
    <col min="2" max="2" width="17.7109375" style="39" customWidth="1"/>
    <col min="3" max="3" width="22" style="39" customWidth="1"/>
    <col min="4" max="4" width="12.5703125" style="39" customWidth="1"/>
    <col min="5" max="16384" width="9" style="39"/>
  </cols>
  <sheetData>
    <row r="1" spans="1:4" ht="18">
      <c r="A1" s="53" t="s">
        <v>0</v>
      </c>
    </row>
    <row r="2" spans="1:4" ht="18">
      <c r="A2" s="52"/>
    </row>
    <row r="3" spans="1:4" ht="18">
      <c r="A3" s="51" t="s">
        <v>210</v>
      </c>
    </row>
    <row r="6" spans="1:4" ht="25.5">
      <c r="A6" s="46"/>
      <c r="B6" s="46" t="s">
        <v>228</v>
      </c>
      <c r="C6" s="46" t="s">
        <v>212</v>
      </c>
    </row>
    <row r="7" spans="1:4" ht="38.25">
      <c r="A7" s="49" t="s">
        <v>208</v>
      </c>
      <c r="B7" s="50">
        <f>'B-4 Upwards sales'!B9</f>
        <v>0</v>
      </c>
      <c r="C7" s="47" t="s">
        <v>211</v>
      </c>
    </row>
    <row r="8" spans="1:4" ht="63.75">
      <c r="A8" s="49" t="s">
        <v>110</v>
      </c>
      <c r="B8" s="50">
        <f>SUMIF('G-4.1 SG&amp;A listing'!C:C,"No",'G-4.1 SG&amp;A listing'!E:E)</f>
        <v>0</v>
      </c>
      <c r="C8" s="47" t="s">
        <v>321</v>
      </c>
    </row>
    <row r="9" spans="1:4" ht="25.5">
      <c r="A9" s="49" t="s">
        <v>209</v>
      </c>
      <c r="B9" s="48" t="e">
        <f>B8/B7</f>
        <v>#DIV/0!</v>
      </c>
      <c r="C9" s="47" t="s">
        <v>222</v>
      </c>
    </row>
    <row r="12" spans="1:4" ht="25.5">
      <c r="A12" s="46" t="s">
        <v>227</v>
      </c>
      <c r="B12" s="46" t="s">
        <v>345</v>
      </c>
      <c r="C12" s="46" t="s">
        <v>344</v>
      </c>
      <c r="D12" s="46" t="s">
        <v>109</v>
      </c>
    </row>
    <row r="13" spans="1:4">
      <c r="A13" s="45" t="s">
        <v>56</v>
      </c>
      <c r="B13" s="45" t="s">
        <v>57</v>
      </c>
      <c r="C13" s="45" t="s">
        <v>55</v>
      </c>
      <c r="D13" s="45" t="s">
        <v>58</v>
      </c>
    </row>
    <row r="14" spans="1:4">
      <c r="B14" s="44"/>
      <c r="C14" s="44"/>
      <c r="D14" s="44" t="e">
        <f>B14*$B$9/C14</f>
        <v>#DIV/0!</v>
      </c>
    </row>
    <row r="16" spans="1:4">
      <c r="A16" s="43" t="s">
        <v>1</v>
      </c>
      <c r="B16" s="42" t="s">
        <v>318</v>
      </c>
    </row>
    <row r="17" spans="1:2">
      <c r="A17" s="41" t="s">
        <v>2</v>
      </c>
      <c r="B17" s="40" t="s">
        <v>315</v>
      </c>
    </row>
    <row r="18" spans="1:2">
      <c r="A18" s="41" t="s">
        <v>3</v>
      </c>
      <c r="B18" s="40" t="s">
        <v>316</v>
      </c>
    </row>
    <row r="19" spans="1:2">
      <c r="A19" s="41" t="s">
        <v>4</v>
      </c>
      <c r="B19" s="40" t="s">
        <v>317</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showZeros="0" zoomScaleNormal="100" workbookViewId="0">
      <selection activeCell="F22" sqref="F22"/>
    </sheetView>
  </sheetViews>
  <sheetFormatPr defaultRowHeight="12.75"/>
  <cols>
    <col min="7" max="7" width="19.85546875" customWidth="1"/>
    <col min="8" max="16" width="12.5703125" customWidth="1"/>
  </cols>
  <sheetData>
    <row r="1" spans="1:16" s="2" customFormat="1" ht="18">
      <c r="A1" s="6" t="s">
        <v>0</v>
      </c>
    </row>
    <row r="2" spans="1:16" s="2" customFormat="1" ht="18">
      <c r="G2" s="7"/>
      <c r="H2" s="4"/>
      <c r="I2" s="4"/>
      <c r="J2" s="4"/>
    </row>
    <row r="3" spans="1:16" s="2" customFormat="1" ht="18">
      <c r="A3" s="8" t="s">
        <v>348</v>
      </c>
    </row>
    <row r="4" spans="1:16" s="2" customFormat="1" ht="18">
      <c r="A4" s="8"/>
    </row>
    <row r="5" spans="1:16" s="2" customFormat="1" ht="18">
      <c r="A5" s="8"/>
    </row>
    <row r="6" spans="1:16" s="2" customFormat="1" ht="18">
      <c r="A6" s="8"/>
    </row>
    <row r="7" spans="1:16" s="2" customFormat="1" ht="18">
      <c r="A7" s="8"/>
    </row>
    <row r="8" spans="1:16" s="2" customFormat="1" ht="18">
      <c r="G8" s="8"/>
    </row>
    <row r="9" spans="1:16" ht="63.75">
      <c r="A9" s="194" t="s">
        <v>481</v>
      </c>
      <c r="B9" s="194" t="s">
        <v>384</v>
      </c>
      <c r="C9" s="194" t="s">
        <v>385</v>
      </c>
      <c r="D9" s="194" t="s">
        <v>383</v>
      </c>
      <c r="E9" s="194" t="s">
        <v>386</v>
      </c>
      <c r="F9" s="194" t="s">
        <v>482</v>
      </c>
      <c r="G9" s="22" t="s">
        <v>282</v>
      </c>
      <c r="H9" s="5" t="s">
        <v>111</v>
      </c>
      <c r="I9" s="3" t="s">
        <v>289</v>
      </c>
      <c r="J9" s="5" t="s">
        <v>230</v>
      </c>
      <c r="K9" s="3" t="s">
        <v>290</v>
      </c>
      <c r="L9" s="3" t="s">
        <v>291</v>
      </c>
      <c r="M9" s="3" t="s">
        <v>106</v>
      </c>
      <c r="N9" s="3" t="s">
        <v>53</v>
      </c>
      <c r="O9" s="3" t="s">
        <v>231</v>
      </c>
      <c r="P9" s="3" t="s">
        <v>108</v>
      </c>
    </row>
    <row r="10" spans="1:16">
      <c r="A10" s="19" t="s">
        <v>286</v>
      </c>
      <c r="B10" s="19" t="s">
        <v>286</v>
      </c>
      <c r="C10" s="19" t="s">
        <v>286</v>
      </c>
      <c r="D10" s="19" t="s">
        <v>286</v>
      </c>
      <c r="E10" s="19" t="s">
        <v>286</v>
      </c>
      <c r="F10" s="19" t="s">
        <v>286</v>
      </c>
      <c r="G10" s="19" t="s">
        <v>287</v>
      </c>
      <c r="H10" s="19" t="s">
        <v>57</v>
      </c>
      <c r="I10" s="19" t="s">
        <v>55</v>
      </c>
      <c r="J10" s="19" t="s">
        <v>58</v>
      </c>
      <c r="K10" s="19" t="s">
        <v>59</v>
      </c>
      <c r="L10" s="19" t="s">
        <v>60</v>
      </c>
      <c r="M10" s="19" t="s">
        <v>61</v>
      </c>
      <c r="N10" s="19" t="s">
        <v>62</v>
      </c>
      <c r="O10" s="19" t="s">
        <v>63</v>
      </c>
      <c r="P10" s="19" t="s">
        <v>64</v>
      </c>
    </row>
    <row r="11" spans="1:16">
      <c r="G11" t="str">
        <f>CONCATENATE(A11,"-",B11,"-",C11,"-",D11,"-",E11,"-",F11)</f>
        <v>-----</v>
      </c>
      <c r="H11" s="257"/>
      <c r="I11" s="44"/>
      <c r="J11" s="44"/>
      <c r="K11" s="44"/>
      <c r="L11" s="44"/>
      <c r="M11" s="44"/>
      <c r="N11" s="44">
        <f>SUM(I11:M11)</f>
        <v>0</v>
      </c>
      <c r="O11" s="258"/>
      <c r="P11" s="44" t="e">
        <f>N11/O11</f>
        <v>#DIV/0!</v>
      </c>
    </row>
    <row r="12" spans="1:16">
      <c r="G12" s="259"/>
      <c r="H12" s="260"/>
      <c r="I12" s="44"/>
      <c r="J12" s="44"/>
      <c r="K12" s="44"/>
      <c r="L12" s="44"/>
      <c r="M12" s="44"/>
      <c r="N12" s="44"/>
      <c r="O12" s="258"/>
      <c r="P12" s="44"/>
    </row>
    <row r="13" spans="1:16">
      <c r="G13" s="11" t="s">
        <v>288</v>
      </c>
      <c r="H13" s="13" t="s">
        <v>304</v>
      </c>
    </row>
    <row r="14" spans="1:16">
      <c r="G14" s="133" t="s">
        <v>287</v>
      </c>
      <c r="H14" s="13" t="s">
        <v>285</v>
      </c>
    </row>
    <row r="15" spans="1:16">
      <c r="G15" s="11" t="s">
        <v>57</v>
      </c>
      <c r="H15" s="13" t="s">
        <v>229</v>
      </c>
    </row>
    <row r="16" spans="1:16">
      <c r="G16" s="11" t="s">
        <v>55</v>
      </c>
      <c r="H16" s="13" t="s">
        <v>299</v>
      </c>
      <c r="I16" s="15"/>
      <c r="J16" s="15"/>
      <c r="K16" s="15"/>
    </row>
    <row r="17" spans="7:8">
      <c r="G17" s="11" t="s">
        <v>58</v>
      </c>
      <c r="H17" s="13" t="s">
        <v>303</v>
      </c>
    </row>
    <row r="18" spans="7:8">
      <c r="G18" s="11" t="s">
        <v>59</v>
      </c>
      <c r="H18" s="13" t="s">
        <v>300</v>
      </c>
    </row>
    <row r="19" spans="7:8">
      <c r="G19" s="11" t="s">
        <v>60</v>
      </c>
      <c r="H19" s="13" t="s">
        <v>301</v>
      </c>
    </row>
    <row r="20" spans="7:8">
      <c r="G20" s="11" t="s">
        <v>61</v>
      </c>
      <c r="H20" s="13" t="s">
        <v>302</v>
      </c>
    </row>
    <row r="21" spans="7:8">
      <c r="G21" s="11" t="s">
        <v>62</v>
      </c>
      <c r="H21" s="13" t="s">
        <v>234</v>
      </c>
    </row>
    <row r="22" spans="7:8">
      <c r="G22" s="11" t="s">
        <v>63</v>
      </c>
      <c r="H22" s="13" t="s">
        <v>232</v>
      </c>
    </row>
    <row r="23" spans="7:8">
      <c r="G23" s="11" t="s">
        <v>64</v>
      </c>
      <c r="H23" s="13" t="s">
        <v>233</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Review</TermName>
          <TermId xmlns="http://schemas.microsoft.com/office/infopath/2007/PartnerControls">047d1268-f997-4a4d-952b-05070d774fdf</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Initiation</TermName>
          <TermId xmlns="http://schemas.microsoft.com/office/infopath/2007/PartnerControls">b55870f0-dbe8-4b58-8e5f-70df10cc9f9a</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50</Value>
      <Value>11</Value>
      <Value>397</Value>
      <Value>1091</Value>
      <Value>206</Value>
      <Value>18</Value>
      <Value>17</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X37KMNPMRHAR-1962041061-7565</_dlc_DocId>
    <_dlc_DocIdUrl xmlns="5d55e9dd-4cea-4593-8805-904a126b9efb">
      <Url>https://dochub/div/antidumpingcommission/businessfunctions/operations/steelproducts/reviewsrevocations/_layouts/15/DocIdRedir.aspx?ID=X37KMNPMRHAR-1962041061-7565</Url>
      <Description>X37KMNPMRHAR-1962041061-7565</Description>
    </_dlc_DocIdUrl>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b3318d1e01eb4610a351b730b44661e9 xmlns="5d55e9dd-4cea-4593-8805-904a126b9efb">
      <Terms xmlns="http://schemas.microsoft.com/office/infopath/2007/PartnerControls"/>
    </b3318d1e01eb4610a351b730b44661e9>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Aluminium zinc coated steel</TermName>
          <TermId xmlns="http://schemas.microsoft.com/office/infopath/2007/PartnerControls">dd36e81c-f0e9-404b-a6d4-81b548192f93</TermId>
        </TermInfo>
      </Terms>
    </e1a8023ac9bd4d13a46790ba8a934c2f>
    <IconOverlay xmlns="http://schemas.microsoft.com/sharepoint/v4" xsi:nil="true"/>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China</TermName>
          <TermId xmlns="http://schemas.microsoft.com/office/infopath/2007/PartnerControls">e5aaaeab-6b4a-47fa-858c-4a464c0eabcc</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521&amp;522</DocHub_CaseNumber>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EFB0928508B3494FADD6F81036234106" ma:contentTypeVersion="61" ma:contentTypeDescription="Create a new document." ma:contentTypeScope="" ma:versionID="ac981c0dde0ff5b145c5a40f87a05865">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c896549a7724025e18f737f3ec3c116e"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F772A6-D807-47BB-9654-C9AA094C50AA}">
  <ds:schemaRef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d55e9dd-4cea-4593-8805-904a126b9efb"/>
    <ds:schemaRef ds:uri="http://www.w3.org/XML/1998/namespace"/>
    <ds:schemaRef ds:uri="http://purl.org/dc/dcmitype/"/>
  </ds:schemaRefs>
</ds:datastoreItem>
</file>

<file path=customXml/itemProps2.xml><?xml version="1.0" encoding="utf-8"?>
<ds:datastoreItem xmlns:ds="http://schemas.openxmlformats.org/officeDocument/2006/customXml" ds:itemID="{18C2D453-FAAC-432A-88D9-3FD53FED35D5}">
  <ds:schemaRefs>
    <ds:schemaRef ds:uri="http://schemas.microsoft.com/sharepoint/events"/>
  </ds:schemaRefs>
</ds:datastoreItem>
</file>

<file path=customXml/itemProps3.xml><?xml version="1.0" encoding="utf-8"?>
<ds:datastoreItem xmlns:ds="http://schemas.openxmlformats.org/officeDocument/2006/customXml" ds:itemID="{6D14D08C-B507-42B9-8010-0260D11F880E}">
  <ds:schemaRefs>
    <ds:schemaRef ds:uri="http://schemas.microsoft.com/sharepoint/v3/contenttype/forms"/>
  </ds:schemaRefs>
</ds:datastoreItem>
</file>

<file path=customXml/itemProps4.xml><?xml version="1.0" encoding="utf-8"?>
<ds:datastoreItem xmlns:ds="http://schemas.openxmlformats.org/officeDocument/2006/customXml" ds:itemID="{D2EBBB91-A922-4429-8C84-525F4726E8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B-2 Australian sales</vt:lpstr>
      <vt:lpstr>B-4 Upwards sales</vt:lpstr>
      <vt:lpstr>B-5 Upwards selling expenses</vt:lpstr>
      <vt:lpstr>D-2 Domestic sales</vt:lpstr>
      <vt:lpstr>F-2 Third country sales</vt:lpstr>
      <vt:lpstr>G-3 Domestic CTM</vt:lpstr>
      <vt:lpstr>G-4.1 SG&amp;A listing</vt:lpstr>
      <vt:lpstr>G-4.2 Dom SG&amp;A calculation</vt:lpstr>
      <vt:lpstr>G-5 Australian CTM</vt:lpstr>
      <vt:lpstr>G-7.2 Raw material CTM</vt:lpstr>
      <vt:lpstr>G-7.4 Raw material purchases</vt:lpstr>
      <vt:lpstr>G-8 Upwards costs</vt:lpstr>
      <vt:lpstr>G-9 Capacity Utilisation</vt:lpstr>
      <vt:lpstr>I-1 Company Turnover</vt:lpstr>
      <vt:lpstr>I-3 Income Tax</vt:lpstr>
      <vt:lpstr>I-4 Grants</vt:lpstr>
      <vt:lpstr>I-5 VAT and Tariff Transactions</vt:lpstr>
      <vt:lpstr>I-6.1 Any other programs</vt:lpstr>
      <vt:lpstr>I-6.2 Loans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Katsoulis, George</dc:creator>
  <cp:lastModifiedBy>Tsang, Olivia</cp:lastModifiedBy>
  <cp:lastPrinted>2017-08-18T04:47:26Z</cp:lastPrinted>
  <dcterms:created xsi:type="dcterms:W3CDTF">2000-02-28T05:36:12Z</dcterms:created>
  <dcterms:modified xsi:type="dcterms:W3CDTF">2019-08-22T06:58:24Z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0x010100EFB0928508B3494FADD6F81036234106</vt:lpwstr>
  </property>
  <property fmtid="{D5CDD505-2E9C-101B-9397-08002B2CF9AE}" pid="3" name="_dlc_DocIdItemGuid">
    <vt:lpwstr>fc618f75-a111-4c16-98a6-ce70b043cf19</vt:lpwstr>
  </property>
  <property fmtid="{D5CDD505-2E9C-101B-9397-08002B2CF9AE}" pid="4" name="DocHub_Year">
    <vt:lpwstr/>
  </property>
  <property fmtid="{D5CDD505-2E9C-101B-9397-08002B2CF9AE}" pid="5" name="DocHub_DocumentType">
    <vt:lpwstr>206;#Questionnaire|c725ebab-79e6-46da-aab1-b09883062aed</vt:lpwstr>
  </property>
  <property fmtid="{D5CDD505-2E9C-101B-9397-08002B2CF9AE}" pid="6" name="DocHub_SecurityClassification">
    <vt:lpwstr>11;#For Official Use Only|11f6fb0b-52ce-4109-8f7f-521b2a62f692</vt:lpwstr>
  </property>
  <property fmtid="{D5CDD505-2E9C-101B-9397-08002B2CF9AE}" pid="7" name="DocHub_CaseType">
    <vt:lpwstr>17;#Review|047d1268-f997-4a4d-952b-05070d774fdf</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1091;#Exporter|202c4266-4b7b-47fa-abf4-6dd564aa8a92</vt:lpwstr>
  </property>
  <property fmtid="{D5CDD505-2E9C-101B-9397-08002B2CF9AE}" pid="11" name="DocHub_WorkActivity">
    <vt:lpwstr>50;#Initiation|b55870f0-dbe8-4b58-8e5f-70df10cc9f9a</vt:lpwstr>
  </property>
  <property fmtid="{D5CDD505-2E9C-101B-9397-08002B2CF9AE}" pid="12" name="DocHub_ NIMActivity">
    <vt:lpwstr/>
  </property>
  <property fmtid="{D5CDD505-2E9C-101B-9397-08002B2CF9AE}" pid="13" name="DocHub_ADCSubDocumentType">
    <vt:lpwstr/>
  </property>
  <property fmtid="{D5CDD505-2E9C-101B-9397-08002B2CF9AE}" pid="14" name="DocHub_Entity">
    <vt:lpwstr/>
  </property>
  <property fmtid="{D5CDD505-2E9C-101B-9397-08002B2CF9AE}" pid="15" name="Report Type">
    <vt:lpwstr/>
  </property>
  <property fmtid="{D5CDD505-2E9C-101B-9397-08002B2CF9AE}" pid="16" name="DocHub_Goods">
    <vt:lpwstr>18;#Aluminium zinc coated steel|dd36e81c-f0e9-404b-a6d4-81b548192f93</vt:lpwstr>
  </property>
  <property fmtid="{D5CDD505-2E9C-101B-9397-08002B2CF9AE}" pid="17" name="DocHub_Country">
    <vt:lpwstr>397;#China|e5aaaeab-6b4a-47fa-858c-4a464c0eabcc</vt:lpwstr>
  </property>
  <property fmtid="{D5CDD505-2E9C-101B-9397-08002B2CF9AE}" pid="18" name="DocHub_ReportType">
    <vt:lpwstr/>
  </property>
  <property fmtid="{D5CDD505-2E9C-101B-9397-08002B2CF9AE}" pid="19" name="DocHub_TrainingType">
    <vt:lpwstr/>
  </property>
  <property fmtid="{D5CDD505-2E9C-101B-9397-08002B2CF9AE}" pid="20" name="DocHub_AttachmentAppendix">
    <vt:lpwstr/>
  </property>
</Properties>
</file>