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ausgov-my.sharepoint.com/personal/jasna_halilovic_adcommission_gov_au/Documents/"/>
    </mc:Choice>
  </mc:AlternateContent>
  <xr:revisionPtr revIDLastSave="0" documentId="8_{41E9BD59-B6C9-4DF6-A1CE-C2274E7B1582}" xr6:coauthVersionLast="47" xr6:coauthVersionMax="47" xr10:uidLastSave="{00000000-0000-0000-0000-000000000000}"/>
  <bookViews>
    <workbookView xWindow="-120" yWindow="-120" windowWidth="29040" windowHeight="17520" tabRatio="809" xr2:uid="{00000000-000D-0000-FFFF-FFFF00000000}"/>
  </bookViews>
  <sheets>
    <sheet name="A-10 Supplier information" sheetId="8" r:id="rId1"/>
    <sheet name="A-10a Import declarations" sheetId="12" r:id="rId2"/>
    <sheet name="B-2 Cost to import and sell" sheetId="5" r:id="rId3"/>
    <sheet name="B-3 Forward Orders" sheetId="3" r:id="rId4"/>
    <sheet name="C-2 Sales" sheetId="4" r:id="rId5"/>
    <sheet name="C-3 SG&amp;A listing" sheetId="6" r:id="rId6"/>
    <sheet name="C-4 SG&amp;A calculation" sheetId="7" r:id="rId7"/>
    <sheet name="E-7 Sales source" sheetId="9" r:id="rId8"/>
    <sheet name="E-10 Upwards sales" sheetId="10"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8" i="5" l="1"/>
  <c r="AQ7" i="4"/>
  <c r="AO7" i="4"/>
  <c r="AM7" i="4"/>
  <c r="AC8" i="5"/>
  <c r="AB8" i="5"/>
  <c r="AE8" i="5"/>
  <c r="AG8" i="5"/>
  <c r="AH8" i="5"/>
  <c r="AB9" i="5"/>
  <c r="AC9" i="5" s="1"/>
  <c r="AD9" i="5"/>
  <c r="AE9" i="5"/>
  <c r="AG9" i="5"/>
  <c r="AH9" i="5"/>
  <c r="H8" i="5"/>
  <c r="AD8" i="5" s="1"/>
  <c r="H9" i="5"/>
  <c r="I8" i="5"/>
  <c r="I9" i="5"/>
  <c r="AF8" i="5" l="1"/>
  <c r="AF9" i="5"/>
  <c r="AK9" i="5" s="1"/>
  <c r="C17" i="10" l="1"/>
  <c r="C12" i="10" s="1"/>
  <c r="C11" i="10" s="1"/>
  <c r="C10" i="10" s="1"/>
  <c r="B17" i="10"/>
  <c r="B12" i="10" s="1"/>
  <c r="B11" i="10" s="1"/>
  <c r="B10" i="10" s="1"/>
  <c r="B7" i="10"/>
  <c r="B6" i="10" s="1"/>
  <c r="Y7" i="4" l="1"/>
  <c r="S7" i="4"/>
  <c r="J7" i="3" l="1"/>
  <c r="B8" i="7" l="1"/>
  <c r="B9" i="7" s="1"/>
  <c r="AD9" i="4" l="1"/>
  <c r="AC7" i="4"/>
  <c r="AD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0700-000001000000}">
      <text>
        <r>
          <rPr>
            <sz val="9"/>
            <color indexed="81"/>
            <rFont val="Tahoma"/>
            <family val="2"/>
          </rPr>
          <t xml:space="preserve">Please provide the total sales revenue as shown on your audited financial statement of the most recent accounting period. </t>
        </r>
      </text>
    </comment>
    <comment ref="B8" authorId="0" shapeId="0" xr:uid="{00000000-0006-0000-0700-000002000000}">
      <text>
        <r>
          <rPr>
            <sz val="9"/>
            <color indexed="81"/>
            <rFont val="Tahoma"/>
            <family val="2"/>
          </rPr>
          <t>If the period and financial year are different, please enter the difference in revenue between the periods.</t>
        </r>
      </text>
    </comment>
    <comment ref="B9" authorId="0" shapeId="0" xr:uid="{00000000-0006-0000-0700-000003000000}">
      <text>
        <r>
          <rPr>
            <sz val="9"/>
            <color indexed="81"/>
            <rFont val="Tahoma"/>
            <family val="2"/>
          </rPr>
          <t xml:space="preserve">Please provide the company's total sales over the period as shown on your management accounts / management accounting system. </t>
        </r>
      </text>
    </comment>
    <comment ref="B13" authorId="0" shapeId="0" xr:uid="{00000000-0006-0000-0700-000004000000}">
      <text>
        <r>
          <rPr>
            <sz val="9"/>
            <color indexed="81"/>
            <rFont val="Tahoma"/>
            <family val="2"/>
          </rPr>
          <t>You may sell other products or goods that are not under consideration. Please provide the sales revenue and quantity of these other products/goods sold over the period. Please identify each product group that you have determined to be not the goods. Please add more rows if required and update the formula in cell B11.</t>
        </r>
      </text>
    </comment>
    <comment ref="B18" authorId="0" shapeId="0" xr:uid="{00000000-0006-0000-0700-000005000000}">
      <text>
        <r>
          <rPr>
            <sz val="9"/>
            <color indexed="81"/>
            <rFont val="Tahoma"/>
            <family val="2"/>
          </rPr>
          <t>Enter the total sales revenue and quantity as reported in the 'C-2 Sales' worksheet</t>
        </r>
      </text>
    </comment>
    <comment ref="B19" authorId="0" shapeId="0" xr:uid="{00000000-0006-0000-0700-000006000000}">
      <text>
        <r>
          <rPr>
            <sz val="9"/>
            <color indexed="81"/>
            <rFont val="Tahoma"/>
            <family val="2"/>
          </rPr>
          <t>If you re-export the goods, enter the total export sales revenue and quantity of the goods</t>
        </r>
      </text>
    </comment>
  </commentList>
</comments>
</file>

<file path=xl/sharedStrings.xml><?xml version="1.0" encoding="utf-8"?>
<sst xmlns="http://schemas.openxmlformats.org/spreadsheetml/2006/main" count="570" uniqueCount="361">
  <si>
    <t>INSERT COMPANY NAME</t>
  </si>
  <si>
    <t>Supplier information</t>
  </si>
  <si>
    <t>Supplier details</t>
  </si>
  <si>
    <t>Manufacturer details</t>
  </si>
  <si>
    <t>Country of manufacture</t>
  </si>
  <si>
    <t>Supplier</t>
  </si>
  <si>
    <t>Contact person</t>
  </si>
  <si>
    <t>Position</t>
  </si>
  <si>
    <t>Mailing address</t>
  </si>
  <si>
    <t>Telephone</t>
  </si>
  <si>
    <t>E-mail address</t>
  </si>
  <si>
    <t>Is the supplier the manufacturer?</t>
  </si>
  <si>
    <t>Name of manufacturer</t>
  </si>
  <si>
    <t>Name of contact person</t>
  </si>
  <si>
    <t>Volume of goods purchased</t>
  </si>
  <si>
    <t>[1]</t>
  </si>
  <si>
    <t>[2]</t>
  </si>
  <si>
    <t>[3]</t>
  </si>
  <si>
    <t>[4]</t>
  </si>
  <si>
    <t>[5]</t>
  </si>
  <si>
    <t>[6]</t>
  </si>
  <si>
    <t>[7]</t>
  </si>
  <si>
    <t>[8]</t>
  </si>
  <si>
    <t>[9]</t>
  </si>
  <si>
    <t>[10]</t>
  </si>
  <si>
    <t>[11]</t>
  </si>
  <si>
    <t>[12]</t>
  </si>
  <si>
    <t>[13]</t>
  </si>
  <si>
    <t>[14]</t>
  </si>
  <si>
    <t>[15]</t>
  </si>
  <si>
    <t xml:space="preserve">Notes:  [1]  </t>
  </si>
  <si>
    <t>The country where the goods were manufactured.</t>
  </si>
  <si>
    <t xml:space="preserve">[2]  </t>
  </si>
  <si>
    <t>The name of your supplier.</t>
  </si>
  <si>
    <t xml:space="preserve">[3]  </t>
  </si>
  <si>
    <t>The name of your contact at your supplier.</t>
  </si>
  <si>
    <t xml:space="preserve">[4]  </t>
  </si>
  <si>
    <t>The position in the company of your contact person.</t>
  </si>
  <si>
    <t xml:space="preserve">[5]  </t>
  </si>
  <si>
    <t>The mailing address of your supplier.</t>
  </si>
  <si>
    <t xml:space="preserve">[6]  </t>
  </si>
  <si>
    <t>The telephone number of the contact at your supplier, including the international direct dialling number and area code.</t>
  </si>
  <si>
    <t xml:space="preserve">[7]  </t>
  </si>
  <si>
    <t>The email address of your contact at your supplier.</t>
  </si>
  <si>
    <t xml:space="preserve">[8]  </t>
  </si>
  <si>
    <t>Is your supplier also the manufacturer of the goods?</t>
  </si>
  <si>
    <t xml:space="preserve">[9]  </t>
  </si>
  <si>
    <t>The name of the manufacturer of the goods (if known).</t>
  </si>
  <si>
    <t xml:space="preserve">[10]  </t>
  </si>
  <si>
    <t>The name of a contact person at the manufacturer (if known).</t>
  </si>
  <si>
    <t xml:space="preserve">[11]  </t>
  </si>
  <si>
    <t>The position of the contact person at the manufacturer (if known).</t>
  </si>
  <si>
    <t xml:space="preserve">[12]  </t>
  </si>
  <si>
    <t>The mailing address of the manufacturer (if known).</t>
  </si>
  <si>
    <t xml:space="preserve">[13]  </t>
  </si>
  <si>
    <t>The telephone number of the contact at the manufacturer, including the international direct dialling number and area code (if known).</t>
  </si>
  <si>
    <t xml:space="preserve">[14]  </t>
  </si>
  <si>
    <t>The email address of the contact at the manufacturer (if known).</t>
  </si>
  <si>
    <t xml:space="preserve">[15]  </t>
  </si>
  <si>
    <t>The volume of goods purchased from each supplier over the period.</t>
  </si>
  <si>
    <t>Cost to import and sell</t>
  </si>
  <si>
    <t>Supplier/manufacturer details</t>
  </si>
  <si>
    <t>Total expenses for the shipment</t>
  </si>
  <si>
    <t>Order/invoice details for the shipment</t>
  </si>
  <si>
    <t>Line invoice details of the goods</t>
  </si>
  <si>
    <t>Expenses for the line</t>
  </si>
  <si>
    <t>Customs entry number / import declaration number</t>
  </si>
  <si>
    <r>
      <t xml:space="preserve">Manufacturer </t>
    </r>
    <r>
      <rPr>
        <sz val="10"/>
        <rFont val="Arial"/>
        <family val="2"/>
      </rPr>
      <t>(if different from supplier)</t>
    </r>
  </si>
  <si>
    <r>
      <t xml:space="preserve">Ocean freight </t>
    </r>
    <r>
      <rPr>
        <b/>
        <sz val="10"/>
        <color rgb="FFFF0000"/>
        <rFont val="Arial"/>
        <family val="2"/>
      </rPr>
      <t>[specify currency]</t>
    </r>
  </si>
  <si>
    <r>
      <t xml:space="preserve">Marine insurance </t>
    </r>
    <r>
      <rPr>
        <b/>
        <sz val="10"/>
        <color rgb="FFFF0000"/>
        <rFont val="Arial"/>
        <family val="2"/>
      </rPr>
      <t>[specify currency]</t>
    </r>
  </si>
  <si>
    <r>
      <t xml:space="preserve">Foreign exchange rate </t>
    </r>
    <r>
      <rPr>
        <sz val="10"/>
        <rFont val="Arial"/>
        <family val="2"/>
      </rPr>
      <t>(for ocean freight &amp; marine insurance)</t>
    </r>
  </si>
  <si>
    <t>Ocean freight (AUD)</t>
  </si>
  <si>
    <t>Marine insurance (AUD)</t>
  </si>
  <si>
    <t>Port handling and other import charges</t>
  </si>
  <si>
    <t>Inland freight expenses</t>
  </si>
  <si>
    <r>
      <t xml:space="preserve">Total gross value 
</t>
    </r>
    <r>
      <rPr>
        <sz val="10"/>
        <rFont val="Arial"/>
        <family val="2"/>
      </rPr>
      <t>(invoice currency)</t>
    </r>
  </si>
  <si>
    <t>Order number</t>
  </si>
  <si>
    <t>Order date</t>
  </si>
  <si>
    <t>Invoice number</t>
  </si>
  <si>
    <t>Invoice date</t>
  </si>
  <si>
    <t>Shipping terms</t>
  </si>
  <si>
    <t>Payment terms</t>
  </si>
  <si>
    <t>Foreign exchange rate</t>
  </si>
  <si>
    <t>MCC</t>
  </si>
  <si>
    <t>Invoice currency</t>
  </si>
  <si>
    <r>
      <t xml:space="preserve">Gross invoice value 
</t>
    </r>
    <r>
      <rPr>
        <sz val="10"/>
        <rFont val="Arial"/>
        <family val="2"/>
      </rPr>
      <t>(invoice currency)</t>
    </r>
  </si>
  <si>
    <t>On-invoice discounts</t>
  </si>
  <si>
    <t>Off-invoice rebates</t>
  </si>
  <si>
    <t>Other charges or surcharges</t>
  </si>
  <si>
    <r>
      <t xml:space="preserve">Net invoice value 
</t>
    </r>
    <r>
      <rPr>
        <sz val="10"/>
        <rFont val="Arial"/>
        <family val="2"/>
      </rPr>
      <t>(invoice currency)</t>
    </r>
  </si>
  <si>
    <t>Net invoice value (AUD)</t>
  </si>
  <si>
    <t>Allocated overseas freight (AUD)</t>
  </si>
  <si>
    <t>Allocated marine insurance (AUD)</t>
  </si>
  <si>
    <t xml:space="preserve">CIF value (AUD)  </t>
  </si>
  <si>
    <t>Allocated port handling and other import charges</t>
  </si>
  <si>
    <t>Allocated inland freight expenses</t>
  </si>
  <si>
    <t>Other charges</t>
  </si>
  <si>
    <t>Customs duties</t>
  </si>
  <si>
    <r>
      <t xml:space="preserve">DDP value </t>
    </r>
    <r>
      <rPr>
        <sz val="10"/>
        <rFont val="Arial"/>
        <family val="2"/>
      </rPr>
      <t>(excluding SG&amp;A)</t>
    </r>
  </si>
  <si>
    <t>[16]</t>
  </si>
  <si>
    <t>[17]</t>
  </si>
  <si>
    <t>[18]</t>
  </si>
  <si>
    <t>[19]</t>
  </si>
  <si>
    <t>[20]</t>
  </si>
  <si>
    <t>[21]</t>
  </si>
  <si>
    <t>[22]</t>
  </si>
  <si>
    <t>[23]</t>
  </si>
  <si>
    <t>[24]</t>
  </si>
  <si>
    <t>[25]</t>
  </si>
  <si>
    <t>[26]</t>
  </si>
  <si>
    <t>[27]</t>
  </si>
  <si>
    <t>[28]</t>
  </si>
  <si>
    <t>[29]</t>
  </si>
  <si>
    <t>[30]</t>
  </si>
  <si>
    <t>[31]</t>
  </si>
  <si>
    <t>[32]</t>
  </si>
  <si>
    <t>[33]</t>
  </si>
  <si>
    <t>[34]</t>
  </si>
  <si>
    <t>[35]</t>
  </si>
  <si>
    <t>[36]</t>
  </si>
  <si>
    <t>[39]</t>
  </si>
  <si>
    <t>EXAMPLE</t>
  </si>
  <si>
    <t>China</t>
  </si>
  <si>
    <t>Exporter Co</t>
  </si>
  <si>
    <t>ORD123</t>
  </si>
  <si>
    <t>INV123</t>
  </si>
  <si>
    <t>FOB</t>
  </si>
  <si>
    <t>30 days</t>
  </si>
  <si>
    <t>A-B-C-1-2-3</t>
  </si>
  <si>
    <t>USD</t>
  </si>
  <si>
    <t>A-B-C-1-2-4</t>
  </si>
  <si>
    <t>The customs entry number or import declaration number of the selected importations.</t>
  </si>
  <si>
    <t>Country where the manufacturer is located. This may be different to the country where the supplier is located.</t>
  </si>
  <si>
    <t>Name of the supplier.</t>
  </si>
  <si>
    <t>Name of the manufacturer if it is different from the supplier.</t>
  </si>
  <si>
    <t>If you are required to pay for ocean freight, the actual amount of ocean freight incurred for the shipment. Specify the currency e.g. USD.</t>
  </si>
  <si>
    <t>If you are required to pay for marine insurance, the amount of marine insurance incurred for the shipment. Specify the currency e.g. USD.</t>
  </si>
  <si>
    <t>The applicable foreign exchange rate for the ocean freight and marine insurance. If you use a forward forex contract, enter the rate on the contract. Alternatively, enter the rate in your accounting system for these expenses or the rate applied by your bank when paying these expenses.</t>
  </si>
  <si>
    <t xml:space="preserve">The amount of ocean freight in Australian dollars. Please use the formula provided. </t>
  </si>
  <si>
    <t xml:space="preserve">The amount of marine insurance in Australian dollars. Please use the formula provided. </t>
  </si>
  <si>
    <t>Total port handling and other import charges incurred (e.g. customs entry fees, quarantine charges, broker's chargers, tailgate fee) for the shipment excluding duties.</t>
  </si>
  <si>
    <t>Total inland transportation costs incurred for delivery of the goods from the port to its final destination in Australia.</t>
  </si>
  <si>
    <t>Total net quantity for the shipment.</t>
  </si>
  <si>
    <t>Total gross value of the shipment in the invoice currency.</t>
  </si>
  <si>
    <t>Order confirmation, contract or purchase order number.</t>
  </si>
  <si>
    <t>The date of the purchase order or date that you placed the order with your supplier</t>
  </si>
  <si>
    <t xml:space="preserve">[16]  </t>
  </si>
  <si>
    <t>The invoice number on the commercial invoice issued by your supplier.</t>
  </si>
  <si>
    <t xml:space="preserve">[17]  </t>
  </si>
  <si>
    <t>The date on the commercial invoice issued by your supplier.</t>
  </si>
  <si>
    <t xml:space="preserve">[18]  </t>
  </si>
  <si>
    <t>The relevant shipping terms (eg. FOB, CFR, CIF) as shown on the commercial invoice issued by your supplier.</t>
  </si>
  <si>
    <t xml:space="preserve">[19]  </t>
  </si>
  <si>
    <t>Payment terms in days as shown on the commercial invoice; eg. 60 days.</t>
  </si>
  <si>
    <t xml:space="preserve">[20]  </t>
  </si>
  <si>
    <t>The applicable foreign exchange rate for the purchase. If you use a forward forex contract, enter the rate on the contract. Alternatively, enter the rate in your accounting system for this purchase or the rate applied by your bank when paying this invoice.</t>
  </si>
  <si>
    <t xml:space="preserve">[21]  </t>
  </si>
  <si>
    <t>The model control code of the goods.</t>
  </si>
  <si>
    <t xml:space="preserve">[22]  </t>
  </si>
  <si>
    <t>Net quantity for the individual line/specified goods as listed on the invoice. Specify the unit used e.g. KG, MT.</t>
  </si>
  <si>
    <t xml:space="preserve">[23]  </t>
  </si>
  <si>
    <t>The currency used on the invoice.</t>
  </si>
  <si>
    <t xml:space="preserve">[24]  </t>
  </si>
  <si>
    <t>Gross invoice value in the invoice currency.</t>
  </si>
  <si>
    <t xml:space="preserve">[25]  </t>
  </si>
  <si>
    <t>The amount of any on-invoice discount. If a % discount applies, show the % discount applying in another column.</t>
  </si>
  <si>
    <t xml:space="preserve">[26]  </t>
  </si>
  <si>
    <t>The amount of any deferred (i.e. off-invoice) rebates or allowances paid by the supplier.</t>
  </si>
  <si>
    <t xml:space="preserve">[27]  </t>
  </si>
  <si>
    <t>Any other charges or surcharges that affect the net invoice value.</t>
  </si>
  <si>
    <t xml:space="preserve">[28]  </t>
  </si>
  <si>
    <t>The net invoice value less discounts and rebates, plus other charges. Please use the formula provided.</t>
  </si>
  <si>
    <t xml:space="preserve">[29]  </t>
  </si>
  <si>
    <t>The net invoice value in Australian dollars. Please use the formula provided.</t>
  </si>
  <si>
    <t xml:space="preserve">[30]  </t>
  </si>
  <si>
    <t xml:space="preserve">Allocated amount of ocean freight for the individual line in Australian dollars. Please use the formula provided. </t>
  </si>
  <si>
    <t xml:space="preserve">[31]  </t>
  </si>
  <si>
    <t xml:space="preserve">Allocated amount of marine insurance for the line in Australian dollars. Please use the formula provided. </t>
  </si>
  <si>
    <t xml:space="preserve">[32]  </t>
  </si>
  <si>
    <t xml:space="preserve">Calculated cost of insurance and freight (CIF) value for the line in Australian dollars. Please use the formula provided. </t>
  </si>
  <si>
    <t xml:space="preserve">[33]  </t>
  </si>
  <si>
    <t xml:space="preserve">Allocated port handling and other import charges incurred (e.g. broker's chargers) for the line, excluding duties. Please use the formula provided. </t>
  </si>
  <si>
    <t xml:space="preserve">[34]  </t>
  </si>
  <si>
    <t xml:space="preserve">Allocated inland transportation costs incurred for delivery from the port to its final destination for the line. Please use the formula provided. </t>
  </si>
  <si>
    <t xml:space="preserve">[35]  </t>
  </si>
  <si>
    <t>Any other charges (e.g. bank charges) incurred for the line.</t>
  </si>
  <si>
    <t xml:space="preserve">[36]  </t>
  </si>
  <si>
    <t>Customs duties paid for the line.</t>
  </si>
  <si>
    <t xml:space="preserve">[37]  </t>
  </si>
  <si>
    <t>Interim dumping duties paid for the line.</t>
  </si>
  <si>
    <t xml:space="preserve">[38]  </t>
  </si>
  <si>
    <t>Interim countervailing duties paid for the line.</t>
  </si>
  <si>
    <t xml:space="preserve">[39]  </t>
  </si>
  <si>
    <t xml:space="preserve">Calculated delivered duty paid (DDP) value, excluding SG&amp;A, for the line in Australian dollars. Please use the formula provided. </t>
  </si>
  <si>
    <t>Forward orders</t>
  </si>
  <si>
    <t>Expected arrival date</t>
  </si>
  <si>
    <t>Estimated value</t>
  </si>
  <si>
    <t>Unit value</t>
  </si>
  <si>
    <t>The country where the goods will be manufactured.</t>
  </si>
  <si>
    <t>The relevant shipping terms (eg. FOB, CFR, CIF).</t>
  </si>
  <si>
    <t>The number of the purchase order, or another identifier.</t>
  </si>
  <si>
    <t>Date that the order was made to your supplier.</t>
  </si>
  <si>
    <t>The date that the order is expected to arrive.</t>
  </si>
  <si>
    <t>Quantity ordered.</t>
  </si>
  <si>
    <t>The currency used for the purchase.</t>
  </si>
  <si>
    <t>Estimated value of the goods.</t>
  </si>
  <si>
    <t xml:space="preserve">The estimated value expressed per unit. Estimated Value [9]/Quantity [7]. Please use the formula provided </t>
  </si>
  <si>
    <t>Customer name</t>
  </si>
  <si>
    <t>Related company?</t>
  </si>
  <si>
    <t>Level of trade</t>
  </si>
  <si>
    <t>Location – state</t>
  </si>
  <si>
    <t>Location – city</t>
  </si>
  <si>
    <t>MCC Category 1</t>
  </si>
  <si>
    <t>Product code</t>
  </si>
  <si>
    <t>Quarter</t>
  </si>
  <si>
    <t>Delivery terms</t>
  </si>
  <si>
    <t>Payment terms (days)</t>
  </si>
  <si>
    <t>Gross invoice value</t>
  </si>
  <si>
    <t xml:space="preserve">Unit Gross Invoice Value </t>
  </si>
  <si>
    <t>Net invoice value</t>
  </si>
  <si>
    <t>Unit Net invoice value</t>
  </si>
  <si>
    <t>Your supplier of the goods</t>
  </si>
  <si>
    <t>The manufacturer of the goods</t>
  </si>
  <si>
    <t>Purchase order number of the supplier</t>
  </si>
  <si>
    <t>Invoice number of the supplier</t>
  </si>
  <si>
    <t>Are the goods stored at a warehouse in Australia that is operated by your company? (Yes/No)</t>
  </si>
  <si>
    <t>Transport expense: Australian port to your company's warehouse (if relevant)</t>
  </si>
  <si>
    <t>Unit transport expense: Australian port to your company's warehouse (if relevant)</t>
  </si>
  <si>
    <t>Delivery expense: your company's warehouse to customer premises (if relevant)</t>
  </si>
  <si>
    <t>Unit delivery expense: your company's warehouse to customer premises (if relevant)</t>
  </si>
  <si>
    <t>Delivery expense: Australian port to customer premises (if relevant)</t>
  </si>
  <si>
    <t>Unit delivery expense: Australian port to customer premises (if relevant)</t>
  </si>
  <si>
    <t>[1.1]</t>
  </si>
  <si>
    <t>[1.2]</t>
  </si>
  <si>
    <t>[16.1]</t>
  </si>
  <si>
    <t>[20.1]</t>
  </si>
  <si>
    <t>[28.1]</t>
  </si>
  <si>
    <t>[29.1]</t>
  </si>
  <si>
    <t>[30.1]</t>
  </si>
  <si>
    <t>The name of your customer.</t>
  </si>
  <si>
    <t xml:space="preserve">[1.1]  </t>
  </si>
  <si>
    <t>Is the customer related to your company?</t>
  </si>
  <si>
    <t>The level of trade of your customer. For example, end-user, distributor, retailer etc.</t>
  </si>
  <si>
    <t>State in Australia where the customer is located. If the customer is located in multiple states, the state where the sale is made.</t>
  </si>
  <si>
    <t>City where the customer is located. If the customer is located in multiple cities, the city where the sale is made.</t>
  </si>
  <si>
    <t>Category of the model control code. Please refer to the importer questionnaire for details of the model control code categories and sub-categories.</t>
  </si>
  <si>
    <t>Code used in your records for the model/grade/type identified.</t>
  </si>
  <si>
    <t>The invoice number on the commercial invoice issued to your customer.</t>
  </si>
  <si>
    <t>The date on the commercial invoice issued to your customer.</t>
  </si>
  <si>
    <t>The quarter that the invoice date falls in. Please use the formula provided.</t>
  </si>
  <si>
    <t>Delivery terms eg. ex-warehouse, delivered duty paid etc.</t>
  </si>
  <si>
    <t>Payment terms in days shown on the commercial invoice eg. 60 days.</t>
  </si>
  <si>
    <t xml:space="preserve">Quantity shown on the invoice. </t>
  </si>
  <si>
    <t>Gross invoice value as shown on invoice, excluding GST.</t>
  </si>
  <si>
    <t xml:space="preserve">[16.1]  </t>
  </si>
  <si>
    <t>The gross invoice value expressed per unit. Gross Invoice Value [16]/Quantity [15]. Please use the formula provided .</t>
  </si>
  <si>
    <t>The amount of any discount deducted on the invoice on each transaction. If a % discount applies, show the % discount applying in another column.</t>
  </si>
  <si>
    <t>The amount of any deferred (i.e. off-invoice) rebates or allowances paid to the customer.</t>
  </si>
  <si>
    <t>Any other charges or surcharges that affect the net invoice value. Insert additional columns and provide a description.</t>
  </si>
  <si>
    <t>The net invoice value less discounts and rebates, plus other charges. Please use the formula provided</t>
  </si>
  <si>
    <t xml:space="preserve">[20.1]  </t>
  </si>
  <si>
    <t xml:space="preserve">The net invoice value expressed per unit. Net Invoice Value [20]/Quantity [15]. Please use the formula provided. </t>
  </si>
  <si>
    <t>The name of your supplier of the goods if it can be linked to the supplier.</t>
  </si>
  <si>
    <t>The name of the manufacturer of the goods if it is different from the supplier.</t>
  </si>
  <si>
    <t>Order confirmation, contract or purchase order number of your purchase from your supplier if the sale of the goods can be linked to your purchase of those goods from your supplier.</t>
  </si>
  <si>
    <t>The invoice number on the commercial invoice issued by your supplier if the sale of the goods can be linked to your purchase of those goods from your supplier.</t>
  </si>
  <si>
    <t>The customs entry number or import declaration number relevant to the importation of the sold goods (if it can be linked to the relevant importation of those goods).</t>
  </si>
  <si>
    <t>Are the goods stored at a warehouse in Australia that is operated by your company? Please indicate this with "Yes" or "No"</t>
  </si>
  <si>
    <t>Transport expense: Australian port to your company's warehouse. Only provide this data if the goods are stored at your company's warehouse.</t>
  </si>
  <si>
    <t xml:space="preserve">[28.1]  </t>
  </si>
  <si>
    <t>The transport expense expressed per unit. Transport expense [28]/Quantity [15]. Please use the formula provided.</t>
  </si>
  <si>
    <t>Delivery expense: your company's warehouse to customer premises. Only provide this data if the goods are stored at your company's warehouse, and your company arranges delivery from your warehouse to the customer.</t>
  </si>
  <si>
    <t xml:space="preserve">[29.1]  </t>
  </si>
  <si>
    <t>The delivery expense expressed per unit. Delivery expense [29]/Quantity [15]. Please use the formula provided.</t>
  </si>
  <si>
    <t>Delivery expense: Australian port to customer premises. Only provide this data if your company arranges delivery from the Australian port to the customer.</t>
  </si>
  <si>
    <t xml:space="preserve">[30.1]  </t>
  </si>
  <si>
    <t>The delivery expense expressed per unit. Delivery expense [30]/Quantity [15]. Please use the formula provided.</t>
  </si>
  <si>
    <t>Selling, general and administrative expenses (including finance expenses)</t>
  </si>
  <si>
    <t>Accounting code</t>
  </si>
  <si>
    <t>Account name</t>
  </si>
  <si>
    <t xml:space="preserve">Is it a direct selling expense? </t>
  </si>
  <si>
    <t>Type of direct selling expense as reported in B-2</t>
  </si>
  <si>
    <t>Expense in accounting period</t>
  </si>
  <si>
    <t>Expense in relevant period</t>
  </si>
  <si>
    <t>Yes/No</t>
  </si>
  <si>
    <t>SG&amp;A account code as per the chart of accounts.</t>
  </si>
  <si>
    <t>SG&amp;A account name as per the chart of accounts.</t>
  </si>
  <si>
    <t>Is the expense a direct selling expense as reported in worksheet 'B-2 Cost to import and sell'?</t>
  </si>
  <si>
    <t>If the expense is a direct selling expense, specify what it is reported as in worksheet 'B-2 Cost to import and sell' e.g. Inland transport.</t>
  </si>
  <si>
    <t>Total expense amount for the SG&amp;A account in the most recent accounting period.</t>
  </si>
  <si>
    <t>Total expense amount for the SG&amp;A account in the relevant period.</t>
  </si>
  <si>
    <t>Selling, general and administrative expenses</t>
  </si>
  <si>
    <t>Amount for the relevant period</t>
  </si>
  <si>
    <t>Notes</t>
  </si>
  <si>
    <t>Net Revenue</t>
  </si>
  <si>
    <t>Total net sales revenue (i.e. excluding discounts and rebates) for your company.</t>
  </si>
  <si>
    <t>Total SG&amp;A</t>
  </si>
  <si>
    <t>Total SG&amp;A expense as reported in column F in worksheet 'C-3 SG&amp;A listing', excluding direct selling expenses.</t>
  </si>
  <si>
    <t>%</t>
  </si>
  <si>
    <t>Formula - SG&amp;A as a percentage of revenue.</t>
  </si>
  <si>
    <t xml:space="preserve">Source data for worksheet 'C-2 Sales'  </t>
  </si>
  <si>
    <r>
      <rPr>
        <b/>
        <sz val="10"/>
        <rFont val="Arial"/>
        <family val="2"/>
      </rPr>
      <t>Column code</t>
    </r>
  </si>
  <si>
    <t>Column title</t>
  </si>
  <si>
    <r>
      <rPr>
        <b/>
        <sz val="10"/>
        <rFont val="Arial"/>
        <family val="2"/>
      </rPr>
      <t>Source</t>
    </r>
  </si>
  <si>
    <r>
      <rPr>
        <b/>
        <sz val="10"/>
        <rFont val="Arial"/>
        <family val="2"/>
      </rPr>
      <t>Exhibit</t>
    </r>
  </si>
  <si>
    <r>
      <t xml:space="preserve">Accounting code 
</t>
    </r>
    <r>
      <rPr>
        <b/>
        <sz val="8"/>
        <rFont val="Arial"/>
        <family val="2"/>
      </rPr>
      <t>(if applicable)</t>
    </r>
  </si>
  <si>
    <t>Quantity</t>
  </si>
  <si>
    <t>Purchase order number to the supplier</t>
  </si>
  <si>
    <t>Customs entry number/ Import declaration number</t>
  </si>
  <si>
    <t>Notes:</t>
  </si>
  <si>
    <t>Populate the column 'exhibit' with a reference to the relevant exhibit (or attachment)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</si>
  <si>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</si>
  <si>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</si>
  <si>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</si>
  <si>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'C-2 Sales'.</t>
  </si>
  <si>
    <t xml:space="preserve">The source of templated formulas are not required. </t>
  </si>
  <si>
    <t>Upwards Sales Reconciliation</t>
  </si>
  <si>
    <t>Description</t>
  </si>
  <si>
    <t>Value</t>
  </si>
  <si>
    <t>Volume</t>
  </si>
  <si>
    <t>Exhibit</t>
  </si>
  <si>
    <t>Revenue in Income Statement</t>
  </si>
  <si>
    <t xml:space="preserve">  - Variance*</t>
  </si>
  <si>
    <t>Financial year revenue before adjustments</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</si>
  <si>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</si>
  <si>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</si>
  <si>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</si>
  <si>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</si>
  <si>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</si>
  <si>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</si>
  <si>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</si>
  <si>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</si>
  <si>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</si>
  <si>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xml:space="preserve">  - Domestic sales</t>
  </si>
  <si>
    <t xml:space="preserve">  - Re-export sales (if applicable)</t>
  </si>
  <si>
    <t>* account for variance as far as possible.</t>
  </si>
  <si>
    <t>Note:</t>
  </si>
  <si>
    <t xml:space="preserve">The objective of this upwards sales reconciliation is to reconcile the total sales revenue you provided in the 'C-2 Sales' worksheet to your audited financial statements. </t>
  </si>
  <si>
    <t>Complete the yellow cells only.</t>
  </si>
  <si>
    <t>If the account code can be traced to a sub-account, provide the sub-account number.</t>
  </si>
  <si>
    <t>Total net quantity (tonnes)</t>
  </si>
  <si>
    <t>Quantity (tonnes)</t>
  </si>
  <si>
    <t>MCC Category 1 - Production process</t>
  </si>
  <si>
    <t>Import declarations</t>
  </si>
  <si>
    <t>Quantity of the goods (tonnes)</t>
  </si>
  <si>
    <t>Quantity of non-goods (tonnes)</t>
  </si>
  <si>
    <t>E.g. AB12CDE4F</t>
  </si>
  <si>
    <t>Import declaration number</t>
  </si>
  <si>
    <t>[Add more rows where relevant]</t>
  </si>
  <si>
    <t>Product code or grade used to market product (if different to internal product code)</t>
  </si>
  <si>
    <t>Recommended applications</t>
  </si>
  <si>
    <t>Titanium dioxide minimum content (%), dry weight basis</t>
  </si>
  <si>
    <t>Inorganic surface treatment or coating (please identify e.g. alumina, zirconia, silica etc)</t>
  </si>
  <si>
    <t>Organic surface treatment or coating (yes or no)</t>
  </si>
  <si>
    <t>Bulk density (g/cm3)</t>
  </si>
  <si>
    <t>Oil absorption (g/100 g)</t>
  </si>
  <si>
    <t>Specific gravity (g/cm3)</t>
  </si>
  <si>
    <t>ISO 591-1:2000 classification - Type / grade (e.g. R2)</t>
  </si>
  <si>
    <t>Product specifications / typical properties</t>
  </si>
  <si>
    <t>Sales (complete if imported product is on-sold)</t>
  </si>
  <si>
    <t>MCC / Grade or product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</si>
</sst>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4" formatCode="0.0%"/>
  </numFmts>
  <fonts count="21" x14ac:knownFonts="1">
    <font>
      <sz val="10"/>
      <name val="Arial"/>
    </font>
    <font>
      <sz val="10"/>
      <name val="Arial"/>
      <family val="2"/>
    </font>
    <font>
      <sz val="10"/>
      <name val="Arial"/>
      <family val="2"/>
    </font>
    <font>
      <sz val="14"/>
      <name val="Arial"/>
      <family val="2"/>
    </font>
    <font>
      <b/>
      <sz val="10"/>
      <name val="Arial"/>
      <family val="2"/>
    </font>
    <font>
      <b/>
      <sz val="10"/>
      <color rgb="FFFF0000"/>
      <name val="Arial"/>
      <family val="2"/>
    </font>
    <font>
      <b/>
      <sz val="14"/>
      <color indexed="10"/>
      <name val="Arial"/>
      <family val="2"/>
    </font>
    <font>
      <b/>
      <sz val="14"/>
      <color indexed="48"/>
      <name val="Arial"/>
      <family val="2"/>
    </font>
    <font>
      <sz val="10"/>
      <color rgb="FFFF0000"/>
      <name val="Arial"/>
      <family val="2"/>
    </font>
    <font>
      <sz val="11"/>
      <name val="Arial"/>
      <family val="2"/>
    </font>
    <font>
      <sz val="10"/>
      <color theme="1"/>
      <name val="Arial"/>
      <family val="2"/>
    </font>
    <font>
      <b/>
      <sz val="10"/>
      <color theme="1"/>
      <name val="Arial"/>
      <family val="2"/>
    </font>
    <font>
      <sz val="12"/>
      <color theme="1"/>
      <name val="Calibri"/>
      <family val="2"/>
      <scheme val="minor"/>
    </font>
    <font>
      <sz val="14"/>
      <color theme="1"/>
      <name val="Arial"/>
      <family val="2"/>
    </font>
    <font>
      <sz val="9"/>
      <color indexed="81"/>
      <name val="Tahoma"/>
      <family val="2"/>
    </font>
    <font>
      <b/>
      <sz val="10"/>
      <color rgb="FF000000"/>
      <name val="Arial"/>
      <family val="2"/>
    </font>
    <font>
      <b/>
      <sz val="8"/>
      <name val="Arial"/>
      <family val="2"/>
    </font>
    <font>
      <sz val="10"/>
      <color rgb="FF000000"/>
      <name val="Arial"/>
      <family val="2"/>
    </font>
    <font>
      <i/>
      <sz val="10"/>
      <color rgb="FFFF0000"/>
      <name val="Arial"/>
      <family val="2"/>
    </font>
    <font>
      <sz val="10"/>
      <color theme="4"/>
      <name val="Arial"/>
      <family val="2"/>
    </font>
    <font>
      <i/>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6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medium">
        <color auto="1"/>
      </top>
      <bottom style="thin">
        <color auto="1"/>
      </bottom>
      <diagonal/>
    </border>
    <border>
      <left/>
      <right style="medium">
        <color indexed="64"/>
      </right>
      <top style="thin">
        <color indexed="64"/>
      </top>
      <bottom style="thin">
        <color indexed="64"/>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s>
  <cellStyleXfs count="14">
    <xf numFmtId="0" fontId="0" fillId="0" borderId="0"/>
    <xf numFmtId="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12" fillId="0" borderId="0"/>
  </cellStyleXfs>
  <cellXfs count="115">
    <xf numFmtId="0" fontId="0" fillId="0" borderId="0" xfId="0"/>
    <xf numFmtId="0" fontId="3" fillId="0" borderId="0" xfId="0" applyFont="1"/>
    <xf numFmtId="0" fontId="4" fillId="0" borderId="0" xfId="0" applyFont="1" applyAlignment="1">
      <alignment horizontal="left" vertical="top" wrapText="1"/>
    </xf>
    <xf numFmtId="0" fontId="4" fillId="0" borderId="0" xfId="0" applyFont="1" applyAlignment="1">
      <alignment horizontal="center" vertical="top" wrapText="1"/>
    </xf>
    <xf numFmtId="0" fontId="4" fillId="0" borderId="0" xfId="0" applyFont="1" applyAlignment="1">
      <alignment horizontal="left"/>
    </xf>
    <xf numFmtId="14" fontId="0" fillId="0" borderId="0" xfId="0" applyNumberFormat="1"/>
    <xf numFmtId="17" fontId="0" fillId="0" borderId="0" xfId="0" applyNumberFormat="1"/>
    <xf numFmtId="1" fontId="0" fillId="0" borderId="0" xfId="0" applyNumberFormat="1"/>
    <xf numFmtId="43" fontId="0" fillId="0" borderId="0" xfId="2" applyFont="1"/>
    <xf numFmtId="8" fontId="0" fillId="0" borderId="0" xfId="1" applyFont="1"/>
    <xf numFmtId="0" fontId="6" fillId="0" borderId="0" xfId="0" applyFont="1" applyAlignment="1">
      <alignment horizontal="left"/>
    </xf>
    <xf numFmtId="0" fontId="3" fillId="0" borderId="0" xfId="0" applyFont="1" applyAlignment="1">
      <alignment horizontal="left"/>
    </xf>
    <xf numFmtId="0" fontId="7" fillId="0" borderId="0" xfId="0" applyFont="1" applyAlignment="1">
      <alignment horizontal="left"/>
    </xf>
    <xf numFmtId="4" fontId="3" fillId="0" borderId="0" xfId="0" applyNumberFormat="1" applyFont="1" applyAlignment="1">
      <alignment horizontal="center"/>
    </xf>
    <xf numFmtId="0" fontId="0" fillId="0" borderId="0" xfId="0" applyAlignment="1">
      <alignment horizontal="center" vertical="top" wrapText="1"/>
    </xf>
    <xf numFmtId="0" fontId="4" fillId="0" borderId="0" xfId="0" applyFont="1" applyAlignment="1">
      <alignment horizontal="center"/>
    </xf>
    <xf numFmtId="43" fontId="0" fillId="0" borderId="0" xfId="3" applyFont="1"/>
    <xf numFmtId="44" fontId="0" fillId="0" borderId="0" xfId="4" applyFont="1"/>
    <xf numFmtId="0" fontId="0" fillId="0" borderId="0" xfId="0" applyAlignment="1">
      <alignment horizontal="left"/>
    </xf>
    <xf numFmtId="0" fontId="4" fillId="0" borderId="0" xfId="0" applyFont="1" applyAlignment="1">
      <alignment horizontal="center" wrapText="1"/>
    </xf>
    <xf numFmtId="0" fontId="0" fillId="0" borderId="0" xfId="0" applyAlignment="1">
      <alignment horizontal="center" wrapText="1"/>
    </xf>
    <xf numFmtId="0" fontId="6" fillId="0" borderId="0" xfId="5" applyFont="1" applyAlignment="1">
      <alignment horizontal="left"/>
    </xf>
    <xf numFmtId="0" fontId="2" fillId="0" borderId="0" xfId="5"/>
    <xf numFmtId="0" fontId="3" fillId="0" borderId="0" xfId="5" applyFont="1" applyAlignment="1">
      <alignment horizontal="left"/>
    </xf>
    <xf numFmtId="0" fontId="4" fillId="2" borderId="1" xfId="5" applyFont="1" applyFill="1" applyBorder="1" applyAlignment="1">
      <alignment wrapText="1"/>
    </xf>
    <xf numFmtId="0" fontId="4" fillId="0" borderId="1" xfId="5" applyFont="1" applyBorder="1"/>
    <xf numFmtId="43" fontId="0" fillId="0" borderId="1" xfId="6" applyFont="1" applyBorder="1"/>
    <xf numFmtId="164" fontId="0" fillId="0" borderId="1" xfId="7" applyNumberFormat="1" applyFont="1" applyBorder="1"/>
    <xf numFmtId="0" fontId="2" fillId="0" borderId="0" xfId="5" applyAlignment="1">
      <alignment horizontal="right"/>
    </xf>
    <xf numFmtId="0" fontId="9" fillId="0" borderId="0" xfId="0" applyFont="1" applyAlignment="1">
      <alignment vertical="center" wrapText="1"/>
    </xf>
    <xf numFmtId="0" fontId="0" fillId="0" borderId="0" xfId="0" applyAlignment="1">
      <alignment horizontal="center"/>
    </xf>
    <xf numFmtId="0" fontId="4"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43" fontId="0" fillId="0" borderId="0" xfId="2" applyFont="1" applyAlignment="1"/>
    <xf numFmtId="0" fontId="10" fillId="0" borderId="0" xfId="13" applyFont="1"/>
    <xf numFmtId="0" fontId="13" fillId="0" borderId="0" xfId="13" applyFont="1"/>
    <xf numFmtId="0" fontId="11" fillId="0" borderId="3" xfId="13" applyFont="1" applyBorder="1"/>
    <xf numFmtId="0" fontId="11" fillId="0" borderId="4" xfId="13" applyFont="1" applyBorder="1"/>
    <xf numFmtId="0" fontId="11" fillId="0" borderId="5" xfId="13" applyFont="1" applyBorder="1"/>
    <xf numFmtId="0" fontId="10" fillId="0" borderId="6" xfId="13" applyFont="1" applyBorder="1" applyAlignment="1">
      <alignment vertical="top"/>
    </xf>
    <xf numFmtId="43" fontId="10" fillId="3" borderId="7" xfId="3" applyFont="1" applyFill="1" applyBorder="1" applyAlignment="1">
      <alignment vertical="top"/>
    </xf>
    <xf numFmtId="43" fontId="10" fillId="4" borderId="8" xfId="3" applyFont="1" applyFill="1" applyBorder="1" applyAlignment="1">
      <alignment vertical="top"/>
    </xf>
    <xf numFmtId="43" fontId="10" fillId="5" borderId="9" xfId="6" applyFont="1" applyFill="1" applyBorder="1" applyAlignment="1">
      <alignment vertical="top"/>
    </xf>
    <xf numFmtId="43" fontId="10" fillId="5" borderId="6" xfId="6" applyFont="1" applyFill="1" applyBorder="1" applyAlignment="1">
      <alignment vertical="top"/>
    </xf>
    <xf numFmtId="0" fontId="10" fillId="0" borderId="10" xfId="13" quotePrefix="1" applyFont="1" applyBorder="1" applyAlignment="1">
      <alignment vertical="top"/>
    </xf>
    <xf numFmtId="43" fontId="10" fillId="0" borderId="2" xfId="3" applyFont="1" applyFill="1" applyBorder="1" applyAlignment="1">
      <alignment vertical="top"/>
    </xf>
    <xf numFmtId="43" fontId="10" fillId="4" borderId="11" xfId="3" applyFont="1" applyFill="1" applyBorder="1" applyAlignment="1">
      <alignment vertical="top"/>
    </xf>
    <xf numFmtId="0" fontId="10" fillId="0" borderId="12" xfId="13" quotePrefix="1" applyFont="1" applyBorder="1" applyAlignment="1">
      <alignment vertical="top"/>
    </xf>
    <xf numFmtId="43" fontId="10" fillId="0" borderId="13" xfId="3" applyFont="1" applyFill="1" applyBorder="1" applyAlignment="1">
      <alignment vertical="top"/>
    </xf>
    <xf numFmtId="0" fontId="10" fillId="0" borderId="11" xfId="13" applyFont="1" applyBorder="1" applyAlignment="1">
      <alignment vertical="top"/>
    </xf>
    <xf numFmtId="43" fontId="10" fillId="3" borderId="0" xfId="3" applyFont="1" applyFill="1" applyBorder="1" applyAlignment="1">
      <alignment vertical="top"/>
    </xf>
    <xf numFmtId="43" fontId="10" fillId="4" borderId="14" xfId="3" applyFont="1" applyFill="1" applyBorder="1" applyAlignment="1">
      <alignment vertical="top"/>
    </xf>
    <xf numFmtId="0" fontId="10" fillId="0" borderId="15" xfId="13" applyFont="1" applyBorder="1" applyAlignment="1">
      <alignment vertical="top"/>
    </xf>
    <xf numFmtId="43" fontId="10" fillId="3" borderId="16" xfId="3" applyFont="1" applyFill="1" applyBorder="1" applyAlignment="1">
      <alignment vertical="top"/>
    </xf>
    <xf numFmtId="43" fontId="10" fillId="3" borderId="9" xfId="3" applyFont="1" applyFill="1" applyBorder="1" applyAlignment="1">
      <alignment vertical="top"/>
    </xf>
    <xf numFmtId="43" fontId="10" fillId="0" borderId="17" xfId="3" applyFont="1" applyFill="1" applyBorder="1" applyAlignment="1">
      <alignment vertical="top"/>
    </xf>
    <xf numFmtId="43" fontId="10" fillId="0" borderId="18" xfId="3" applyFont="1" applyFill="1" applyBorder="1" applyAlignment="1">
      <alignment vertical="top"/>
    </xf>
    <xf numFmtId="43" fontId="10" fillId="0" borderId="16" xfId="3" applyFont="1" applyFill="1" applyBorder="1" applyAlignment="1">
      <alignment vertical="top"/>
    </xf>
    <xf numFmtId="43" fontId="10" fillId="0" borderId="19" xfId="3" applyFont="1" applyFill="1" applyBorder="1" applyAlignment="1">
      <alignment vertical="top"/>
    </xf>
    <xf numFmtId="43" fontId="10" fillId="0" borderId="21" xfId="3" applyFont="1" applyFill="1" applyBorder="1" applyAlignment="1">
      <alignment vertical="top"/>
    </xf>
    <xf numFmtId="43" fontId="10" fillId="0" borderId="9" xfId="3" applyFont="1" applyFill="1" applyBorder="1" applyAlignment="1">
      <alignment vertical="top"/>
    </xf>
    <xf numFmtId="43" fontId="10" fillId="3" borderId="20" xfId="3" applyFont="1" applyFill="1" applyBorder="1" applyAlignment="1">
      <alignment vertical="top"/>
    </xf>
    <xf numFmtId="43" fontId="10" fillId="3" borderId="22" xfId="3" applyFont="1" applyFill="1" applyBorder="1" applyAlignment="1">
      <alignment vertical="top"/>
    </xf>
    <xf numFmtId="43" fontId="10" fillId="3" borderId="17" xfId="3" applyFont="1" applyFill="1" applyBorder="1" applyAlignment="1">
      <alignment vertical="top"/>
    </xf>
    <xf numFmtId="43" fontId="10" fillId="3" borderId="18" xfId="3" applyFont="1" applyFill="1" applyBorder="1" applyAlignment="1">
      <alignment vertical="top"/>
    </xf>
    <xf numFmtId="43" fontId="10" fillId="5" borderId="23" xfId="6" applyFont="1" applyFill="1" applyBorder="1" applyAlignment="1">
      <alignment vertical="top"/>
    </xf>
    <xf numFmtId="43" fontId="10" fillId="5" borderId="14" xfId="6" applyFont="1" applyFill="1" applyBorder="1" applyAlignment="1">
      <alignment vertical="top"/>
    </xf>
    <xf numFmtId="0" fontId="11" fillId="0" borderId="0" xfId="13" applyFont="1"/>
    <xf numFmtId="0" fontId="10" fillId="3" borderId="0" xfId="13" applyFont="1" applyFill="1"/>
    <xf numFmtId="0" fontId="17" fillId="0" borderId="1" xfId="0" applyFont="1" applyBorder="1" applyAlignment="1">
      <alignment horizontal="right" vertical="center" wrapText="1" indent="2"/>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8" fillId="0" borderId="1" xfId="0" applyFont="1" applyBorder="1" applyAlignment="1">
      <alignment horizontal="left" vertical="center" wrapText="1"/>
    </xf>
    <xf numFmtId="0" fontId="15" fillId="0" borderId="0" xfId="0" applyFont="1" applyAlignment="1">
      <alignment horizontal="left" vertical="center"/>
    </xf>
    <xf numFmtId="0" fontId="17" fillId="0" borderId="0" xfId="0" quotePrefix="1" applyFont="1" applyAlignment="1">
      <alignment horizontal="left" vertical="center"/>
    </xf>
    <xf numFmtId="0" fontId="17" fillId="0" borderId="0" xfId="0" applyFont="1" applyAlignment="1">
      <alignment horizontal="left" vertical="center"/>
    </xf>
    <xf numFmtId="0" fontId="1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xf numFmtId="0" fontId="1" fillId="0" borderId="0" xfId="0" applyFont="1" applyAlignment="1">
      <alignment horizontal="left"/>
    </xf>
    <xf numFmtId="0" fontId="19" fillId="0" borderId="0" xfId="0" applyFont="1"/>
    <xf numFmtId="43" fontId="19" fillId="0" borderId="0" xfId="2" applyFont="1" applyBorder="1" applyAlignment="1"/>
    <xf numFmtId="0" fontId="19" fillId="0" borderId="0" xfId="2" applyNumberFormat="1" applyFont="1" applyBorder="1" applyAlignment="1"/>
    <xf numFmtId="43" fontId="19" fillId="0" borderId="0" xfId="2" applyFont="1" applyFill="1" applyBorder="1" applyAlignment="1"/>
    <xf numFmtId="0" fontId="19" fillId="0" borderId="0" xfId="2" applyNumberFormat="1" applyFont="1" applyFill="1" applyBorder="1"/>
    <xf numFmtId="14" fontId="19" fillId="0" borderId="0" xfId="2" applyNumberFormat="1" applyFont="1" applyBorder="1" applyAlignment="1"/>
    <xf numFmtId="14" fontId="0" fillId="0" borderId="0" xfId="2" applyNumberFormat="1" applyFont="1" applyAlignment="1"/>
    <xf numFmtId="0" fontId="0" fillId="0" borderId="0" xfId="2" applyNumberFormat="1" applyFont="1" applyAlignment="1"/>
    <xf numFmtId="0" fontId="1" fillId="0" borderId="0" xfId="0" applyFont="1" applyAlignment="1">
      <alignment horizontal="right"/>
    </xf>
    <xf numFmtId="0" fontId="1" fillId="0" borderId="1" xfId="5" applyFont="1" applyBorder="1" applyAlignment="1">
      <alignment wrapText="1"/>
    </xf>
    <xf numFmtId="43" fontId="1" fillId="0" borderId="0" xfId="2" applyFont="1" applyAlignment="1"/>
    <xf numFmtId="43" fontId="1" fillId="0" borderId="0" xfId="2" applyFont="1" applyFill="1" applyAlignment="1"/>
    <xf numFmtId="0" fontId="1" fillId="0" borderId="1" xfId="0" applyFont="1" applyBorder="1" applyAlignment="1">
      <alignment horizontal="left" vertical="center" wrapText="1"/>
    </xf>
    <xf numFmtId="43" fontId="1" fillId="0" borderId="20" xfId="3" applyFont="1" applyFill="1" applyBorder="1" applyAlignment="1">
      <alignment vertical="top"/>
    </xf>
    <xf numFmtId="43" fontId="1" fillId="0" borderId="2" xfId="3" applyFont="1" applyFill="1" applyBorder="1" applyAlignment="1">
      <alignment vertical="top"/>
    </xf>
    <xf numFmtId="43" fontId="1" fillId="3" borderId="20" xfId="3" applyFont="1" applyFill="1" applyBorder="1" applyAlignment="1">
      <alignment vertical="top"/>
    </xf>
    <xf numFmtId="43" fontId="1" fillId="3" borderId="2" xfId="3" applyFont="1" applyFill="1" applyBorder="1" applyAlignment="1">
      <alignment vertical="top"/>
    </xf>
    <xf numFmtId="43" fontId="1" fillId="3" borderId="17" xfId="3" applyFont="1" applyFill="1" applyBorder="1" applyAlignment="1">
      <alignment vertical="top"/>
    </xf>
    <xf numFmtId="43" fontId="1" fillId="3" borderId="13" xfId="3" applyFont="1" applyFill="1" applyBorder="1" applyAlignment="1">
      <alignment vertical="top"/>
    </xf>
    <xf numFmtId="0" fontId="20" fillId="0" borderId="0" xfId="0" applyFont="1"/>
    <xf numFmtId="0" fontId="4" fillId="0" borderId="0" xfId="0" applyFont="1" applyAlignment="1">
      <alignment vertical="center" wrapText="1"/>
    </xf>
    <xf numFmtId="0" fontId="4" fillId="0" borderId="3" xfId="0" applyFont="1" applyBorder="1" applyAlignment="1">
      <alignment horizontal="center"/>
    </xf>
    <xf numFmtId="0" fontId="4" fillId="0" borderId="28" xfId="0"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vertical="center"/>
    </xf>
    <xf numFmtId="0" fontId="4" fillId="0" borderId="28" xfId="0" applyFont="1" applyBorder="1" applyAlignment="1">
      <alignment horizontal="center" vertical="center"/>
    </xf>
    <xf numFmtId="0" fontId="4" fillId="0" borderId="5" xfId="0" applyFont="1" applyBorder="1" applyAlignment="1">
      <alignment horizontal="center" vertical="center"/>
    </xf>
    <xf numFmtId="0" fontId="15" fillId="0" borderId="24" xfId="0" applyFont="1" applyBorder="1" applyAlignment="1">
      <alignment horizontal="center" vertical="center" wrapText="1"/>
    </xf>
    <xf numFmtId="0" fontId="15" fillId="0" borderId="27" xfId="0" applyFont="1" applyBorder="1" applyAlignment="1">
      <alignment horizontal="center" vertical="center" wrapText="1"/>
    </xf>
    <xf numFmtId="0" fontId="4"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4" fillId="0" borderId="2" xfId="0" applyFont="1" applyBorder="1" applyAlignment="1">
      <alignment horizontal="center"/>
    </xf>
  </cellXfs>
  <cellStyles count="14">
    <cellStyle name="Comma" xfId="2" builtinId="3"/>
    <cellStyle name="Comma 2" xfId="3" xr:uid="{00000000-0005-0000-0000-000001000000}"/>
    <cellStyle name="Comma 2 2" xfId="10" xr:uid="{00000000-0005-0000-0000-000002000000}"/>
    <cellStyle name="Comma 3" xfId="6" xr:uid="{00000000-0005-0000-0000-000003000000}"/>
    <cellStyle name="Comma 3 2" xfId="12" xr:uid="{00000000-0005-0000-0000-000004000000}"/>
    <cellStyle name="Comma 4" xfId="9" xr:uid="{00000000-0005-0000-0000-000005000000}"/>
    <cellStyle name="Currency" xfId="1" builtinId="4"/>
    <cellStyle name="Currency 2" xfId="4" xr:uid="{00000000-0005-0000-0000-000007000000}"/>
    <cellStyle name="Currency 2 2" xfId="11" xr:uid="{00000000-0005-0000-0000-000008000000}"/>
    <cellStyle name="Currency 3" xfId="8" xr:uid="{00000000-0005-0000-0000-000009000000}"/>
    <cellStyle name="Normal" xfId="0" builtinId="0"/>
    <cellStyle name="Normal 2" xfId="13" xr:uid="{00000000-0005-0000-0000-00000B000000}"/>
    <cellStyle name="Normal 3" xfId="5" xr:uid="{00000000-0005-0000-0000-00000C000000}"/>
    <cellStyle name="Percent 2" xfId="7"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657225</xdr:colOff>
      <xdr:row>45</xdr:row>
      <xdr:rowOff>47625</xdr:rowOff>
    </xdr:from>
    <xdr:to>
      <xdr:col>11</xdr:col>
      <xdr:colOff>819150</xdr:colOff>
      <xdr:row>49</xdr:row>
      <xdr:rowOff>114300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8201025" y="8267700"/>
          <a:ext cx="2990850"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FF0000"/>
              </a:solidFill>
            </a:rPr>
            <a:t>Case</a:t>
          </a:r>
          <a:r>
            <a:rPr lang="en-AU" sz="1100" b="1" baseline="0">
              <a:solidFill>
                <a:srgbClr val="FF0000"/>
              </a:solidFill>
            </a:rPr>
            <a:t> managers:</a:t>
          </a:r>
          <a:r>
            <a:rPr lang="en-AU" sz="1100" baseline="0">
              <a:solidFill>
                <a:srgbClr val="FF0000"/>
              </a:solidFill>
            </a:rPr>
            <a:t> Delete notes 37 &amp; 38 for investigations and accelerated reviews. Keep for duty assessments, reviews and continuations</a:t>
          </a:r>
          <a:endParaRPr lang="en-AU" sz="1100">
            <a:solidFill>
              <a:srgbClr val="FF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tabSelected="1" workbookViewId="0"/>
  </sheetViews>
  <sheetFormatPr defaultRowHeight="12.75" x14ac:dyDescent="0.2"/>
  <cols>
    <col min="1" max="15" width="14" customWidth="1"/>
  </cols>
  <sheetData>
    <row r="1" spans="1:15" ht="18" x14ac:dyDescent="0.25">
      <c r="A1" s="10" t="s">
        <v>0</v>
      </c>
    </row>
    <row r="2" spans="1:15" ht="18" x14ac:dyDescent="0.25">
      <c r="A2" s="11"/>
    </row>
    <row r="3" spans="1:15" ht="18" x14ac:dyDescent="0.25">
      <c r="A3" s="12" t="s">
        <v>1</v>
      </c>
    </row>
    <row r="4" spans="1:15" ht="13.5" thickBot="1" x14ac:dyDescent="0.25"/>
    <row r="5" spans="1:15" ht="13.5" thickBot="1" x14ac:dyDescent="0.25">
      <c r="B5" s="103" t="s">
        <v>2</v>
      </c>
      <c r="C5" s="104"/>
      <c r="D5" s="104"/>
      <c r="E5" s="104"/>
      <c r="F5" s="104"/>
      <c r="G5" s="105"/>
      <c r="I5" s="103" t="s">
        <v>3</v>
      </c>
      <c r="J5" s="104"/>
      <c r="K5" s="104"/>
      <c r="L5" s="104"/>
      <c r="M5" s="104"/>
      <c r="N5" s="105"/>
    </row>
    <row r="6" spans="1:15" ht="51" x14ac:dyDescent="0.2">
      <c r="A6" s="2" t="s">
        <v>4</v>
      </c>
      <c r="B6" s="2" t="s">
        <v>5</v>
      </c>
      <c r="C6" s="2" t="s">
        <v>6</v>
      </c>
      <c r="D6" s="2" t="s">
        <v>7</v>
      </c>
      <c r="E6" s="2" t="s">
        <v>8</v>
      </c>
      <c r="F6" s="2" t="s">
        <v>9</v>
      </c>
      <c r="G6" s="2" t="s">
        <v>10</v>
      </c>
      <c r="H6" s="2" t="s">
        <v>11</v>
      </c>
      <c r="I6" s="2" t="s">
        <v>12</v>
      </c>
      <c r="J6" s="2" t="s">
        <v>13</v>
      </c>
      <c r="K6" s="2" t="s">
        <v>7</v>
      </c>
      <c r="L6" s="2" t="s">
        <v>8</v>
      </c>
      <c r="M6" s="2" t="s">
        <v>9</v>
      </c>
      <c r="N6" s="2" t="s">
        <v>10</v>
      </c>
      <c r="O6" s="2" t="s">
        <v>14</v>
      </c>
    </row>
    <row r="7" spans="1:15" x14ac:dyDescent="0.2">
      <c r="A7" s="15" t="s">
        <v>15</v>
      </c>
      <c r="B7" s="15" t="s">
        <v>16</v>
      </c>
      <c r="C7" s="15" t="s">
        <v>17</v>
      </c>
      <c r="D7" s="15" t="s">
        <v>18</v>
      </c>
      <c r="E7" s="15" t="s">
        <v>19</v>
      </c>
      <c r="F7" s="15" t="s">
        <v>20</v>
      </c>
      <c r="G7" s="15" t="s">
        <v>21</v>
      </c>
      <c r="H7" s="15" t="s">
        <v>22</v>
      </c>
      <c r="I7" s="15" t="s">
        <v>23</v>
      </c>
      <c r="J7" s="15" t="s">
        <v>24</v>
      </c>
      <c r="K7" s="15" t="s">
        <v>25</v>
      </c>
      <c r="L7" s="15" t="s">
        <v>26</v>
      </c>
      <c r="M7" s="15" t="s">
        <v>27</v>
      </c>
      <c r="N7" s="15" t="s">
        <v>28</v>
      </c>
      <c r="O7" s="15" t="s">
        <v>29</v>
      </c>
    </row>
    <row r="10" spans="1:15" x14ac:dyDescent="0.2">
      <c r="A10" s="28" t="s">
        <v>30</v>
      </c>
      <c r="B10" t="s">
        <v>31</v>
      </c>
    </row>
    <row r="11" spans="1:15" x14ac:dyDescent="0.2">
      <c r="A11" s="28" t="s">
        <v>32</v>
      </c>
      <c r="B11" t="s">
        <v>33</v>
      </c>
    </row>
    <row r="12" spans="1:15" x14ac:dyDescent="0.2">
      <c r="A12" s="28" t="s">
        <v>34</v>
      </c>
      <c r="B12" t="s">
        <v>35</v>
      </c>
    </row>
    <row r="13" spans="1:15" x14ac:dyDescent="0.2">
      <c r="A13" s="28" t="s">
        <v>36</v>
      </c>
      <c r="B13" t="s">
        <v>37</v>
      </c>
    </row>
    <row r="14" spans="1:15" x14ac:dyDescent="0.2">
      <c r="A14" s="28" t="s">
        <v>38</v>
      </c>
      <c r="B14" t="s">
        <v>39</v>
      </c>
    </row>
    <row r="15" spans="1:15" x14ac:dyDescent="0.2">
      <c r="A15" s="28" t="s">
        <v>40</v>
      </c>
      <c r="B15" s="80" t="s">
        <v>41</v>
      </c>
    </row>
    <row r="16" spans="1:15" x14ac:dyDescent="0.2">
      <c r="A16" s="28" t="s">
        <v>42</v>
      </c>
      <c r="B16" t="s">
        <v>43</v>
      </c>
    </row>
    <row r="17" spans="1:2" x14ac:dyDescent="0.2">
      <c r="A17" s="28" t="s">
        <v>44</v>
      </c>
      <c r="B17" s="80" t="s">
        <v>45</v>
      </c>
    </row>
    <row r="18" spans="1:2" x14ac:dyDescent="0.2">
      <c r="A18" s="28" t="s">
        <v>46</v>
      </c>
      <c r="B18" t="s">
        <v>47</v>
      </c>
    </row>
    <row r="19" spans="1:2" x14ac:dyDescent="0.2">
      <c r="A19" s="28" t="s">
        <v>48</v>
      </c>
      <c r="B19" t="s">
        <v>49</v>
      </c>
    </row>
    <row r="20" spans="1:2" x14ac:dyDescent="0.2">
      <c r="A20" s="28" t="s">
        <v>50</v>
      </c>
      <c r="B20" t="s">
        <v>51</v>
      </c>
    </row>
    <row r="21" spans="1:2" x14ac:dyDescent="0.2">
      <c r="A21" s="28" t="s">
        <v>52</v>
      </c>
      <c r="B21" t="s">
        <v>53</v>
      </c>
    </row>
    <row r="22" spans="1:2" x14ac:dyDescent="0.2">
      <c r="A22" s="28" t="s">
        <v>54</v>
      </c>
      <c r="B22" s="80" t="s">
        <v>55</v>
      </c>
    </row>
    <row r="23" spans="1:2" x14ac:dyDescent="0.2">
      <c r="A23" s="28" t="s">
        <v>56</v>
      </c>
      <c r="B23" t="s">
        <v>57</v>
      </c>
    </row>
    <row r="24" spans="1:2" x14ac:dyDescent="0.2">
      <c r="A24" s="28" t="s">
        <v>58</v>
      </c>
      <c r="B24" t="s">
        <v>59</v>
      </c>
    </row>
    <row r="29" spans="1:2" ht="14.25" x14ac:dyDescent="0.2">
      <c r="B29" s="29"/>
    </row>
  </sheetData>
  <mergeCells count="2">
    <mergeCell ref="B5:G5"/>
    <mergeCell ref="I5:N5"/>
  </mergeCells>
  <pageMargins left="0.7" right="0.7" top="0.75" bottom="0.75" header="0.3" footer="0.3"/>
  <pageSetup paperSize="9" orientation="portrait" r:id="rId1"/>
  <headerFooter>
    <oddHeader>&amp;C&amp;"Calibri"&amp;12&amp;KC00000 OFFICIAL&amp;1#_x000D_</oddHeader>
    <oddFooter>&amp;C_x000D_&amp;1#&amp;"Calibri"&amp;12&amp;KC00000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CCD46-95A7-462F-B6BB-5293408A99E7}">
  <dimension ref="A1:C8"/>
  <sheetViews>
    <sheetView workbookViewId="0">
      <selection activeCell="A11" sqref="A11"/>
    </sheetView>
  </sheetViews>
  <sheetFormatPr defaultRowHeight="12.75" x14ac:dyDescent="0.2"/>
  <cols>
    <col min="1" max="1" width="25.42578125" customWidth="1"/>
    <col min="2" max="3" width="11.85546875" customWidth="1"/>
  </cols>
  <sheetData>
    <row r="1" spans="1:3" ht="18" x14ac:dyDescent="0.25">
      <c r="A1" s="10" t="s">
        <v>0</v>
      </c>
    </row>
    <row r="2" spans="1:3" ht="18" x14ac:dyDescent="0.25">
      <c r="A2" s="11"/>
    </row>
    <row r="3" spans="1:3" ht="18" x14ac:dyDescent="0.25">
      <c r="A3" s="12" t="s">
        <v>343</v>
      </c>
    </row>
    <row r="6" spans="1:3" ht="38.25" x14ac:dyDescent="0.2">
      <c r="A6" s="33" t="s">
        <v>347</v>
      </c>
      <c r="B6" s="102" t="s">
        <v>344</v>
      </c>
      <c r="C6" s="102" t="s">
        <v>345</v>
      </c>
    </row>
    <row r="7" spans="1:3" x14ac:dyDescent="0.2">
      <c r="A7" s="101" t="s">
        <v>346</v>
      </c>
    </row>
    <row r="8" spans="1:3" x14ac:dyDescent="0.2">
      <c r="A8" s="101" t="s">
        <v>348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51"/>
  <sheetViews>
    <sheetView zoomScaleNormal="100" workbookViewId="0">
      <pane ySplit="7" topLeftCell="A8" activePane="bottomLeft" state="frozen"/>
      <selection pane="bottomLeft"/>
    </sheetView>
  </sheetViews>
  <sheetFormatPr defaultRowHeight="12.75" x14ac:dyDescent="0.2"/>
  <cols>
    <col min="1" max="37" width="14.140625" customWidth="1"/>
  </cols>
  <sheetData>
    <row r="1" spans="1:37" ht="18" x14ac:dyDescent="0.25">
      <c r="A1" s="10" t="s">
        <v>0</v>
      </c>
      <c r="B1" s="10"/>
    </row>
    <row r="2" spans="1:37" ht="18" x14ac:dyDescent="0.25">
      <c r="A2" s="11"/>
      <c r="B2" s="11"/>
    </row>
    <row r="3" spans="1:37" ht="18" x14ac:dyDescent="0.25">
      <c r="A3" s="12" t="s">
        <v>60</v>
      </c>
      <c r="B3" s="12"/>
    </row>
    <row r="4" spans="1:37" ht="18.75" thickBot="1" x14ac:dyDescent="0.3">
      <c r="A4" s="12"/>
      <c r="B4" s="12"/>
    </row>
    <row r="5" spans="1:37" s="32" customFormat="1" ht="13.5" thickBot="1" x14ac:dyDescent="0.25">
      <c r="A5" s="31"/>
      <c r="B5" s="106" t="s">
        <v>61</v>
      </c>
      <c r="C5" s="107"/>
      <c r="D5" s="108"/>
      <c r="E5" s="106" t="s">
        <v>62</v>
      </c>
      <c r="F5" s="107"/>
      <c r="G5" s="107"/>
      <c r="H5" s="107"/>
      <c r="I5" s="107"/>
      <c r="J5" s="107"/>
      <c r="K5" s="107"/>
      <c r="L5" s="107"/>
      <c r="M5" s="108"/>
      <c r="N5" s="106" t="s">
        <v>63</v>
      </c>
      <c r="O5" s="107"/>
      <c r="P5" s="107"/>
      <c r="Q5" s="107"/>
      <c r="R5" s="107"/>
      <c r="S5" s="107"/>
      <c r="T5" s="108"/>
      <c r="U5" s="106" t="s">
        <v>64</v>
      </c>
      <c r="V5" s="107"/>
      <c r="W5" s="107"/>
      <c r="X5" s="107"/>
      <c r="Y5" s="107"/>
      <c r="Z5" s="107"/>
      <c r="AA5" s="107"/>
      <c r="AB5" s="107"/>
      <c r="AC5" s="108"/>
      <c r="AD5" s="106" t="s">
        <v>65</v>
      </c>
      <c r="AE5" s="107"/>
      <c r="AF5" s="107"/>
      <c r="AG5" s="107"/>
      <c r="AH5" s="107"/>
      <c r="AI5" s="107"/>
      <c r="AJ5" s="107"/>
      <c r="AK5" s="33"/>
    </row>
    <row r="6" spans="1:37" s="30" customFormat="1" ht="63.75" x14ac:dyDescent="0.2">
      <c r="A6" s="3" t="s">
        <v>66</v>
      </c>
      <c r="B6" s="3" t="s">
        <v>4</v>
      </c>
      <c r="C6" s="3" t="s">
        <v>5</v>
      </c>
      <c r="D6" s="3" t="s">
        <v>67</v>
      </c>
      <c r="E6" s="3" t="s">
        <v>68</v>
      </c>
      <c r="F6" s="3" t="s">
        <v>69</v>
      </c>
      <c r="G6" s="3" t="s">
        <v>70</v>
      </c>
      <c r="H6" s="3" t="s">
        <v>71</v>
      </c>
      <c r="I6" s="3" t="s">
        <v>72</v>
      </c>
      <c r="J6" s="3" t="s">
        <v>73</v>
      </c>
      <c r="K6" s="3" t="s">
        <v>74</v>
      </c>
      <c r="L6" s="3" t="s">
        <v>340</v>
      </c>
      <c r="M6" s="3" t="s">
        <v>75</v>
      </c>
      <c r="N6" s="3" t="s">
        <v>76</v>
      </c>
      <c r="O6" s="3" t="s">
        <v>77</v>
      </c>
      <c r="P6" s="3" t="s">
        <v>78</v>
      </c>
      <c r="Q6" s="3" t="s">
        <v>79</v>
      </c>
      <c r="R6" s="3" t="s">
        <v>80</v>
      </c>
      <c r="S6" s="3" t="s">
        <v>81</v>
      </c>
      <c r="T6" s="3" t="s">
        <v>82</v>
      </c>
      <c r="U6" s="3" t="s">
        <v>360</v>
      </c>
      <c r="V6" s="3" t="s">
        <v>341</v>
      </c>
      <c r="W6" s="3" t="s">
        <v>84</v>
      </c>
      <c r="X6" s="3" t="s">
        <v>85</v>
      </c>
      <c r="Y6" s="3" t="s">
        <v>86</v>
      </c>
      <c r="Z6" s="3" t="s">
        <v>87</v>
      </c>
      <c r="AA6" s="3" t="s">
        <v>88</v>
      </c>
      <c r="AB6" s="3" t="s">
        <v>89</v>
      </c>
      <c r="AC6" s="3" t="s">
        <v>90</v>
      </c>
      <c r="AD6" s="3" t="s">
        <v>91</v>
      </c>
      <c r="AE6" s="3" t="s">
        <v>92</v>
      </c>
      <c r="AF6" s="3" t="s">
        <v>93</v>
      </c>
      <c r="AG6" s="3" t="s">
        <v>94</v>
      </c>
      <c r="AH6" s="3" t="s">
        <v>95</v>
      </c>
      <c r="AI6" s="3" t="s">
        <v>96</v>
      </c>
      <c r="AJ6" s="3" t="s">
        <v>97</v>
      </c>
      <c r="AK6" s="3" t="s">
        <v>98</v>
      </c>
    </row>
    <row r="7" spans="1:37" s="30" customFormat="1" x14ac:dyDescent="0.2">
      <c r="A7" s="34" t="s">
        <v>15</v>
      </c>
      <c r="B7" s="34" t="s">
        <v>16</v>
      </c>
      <c r="C7" s="34" t="s">
        <v>17</v>
      </c>
      <c r="D7" s="34" t="s">
        <v>18</v>
      </c>
      <c r="E7" s="34" t="s">
        <v>19</v>
      </c>
      <c r="F7" s="34" t="s">
        <v>20</v>
      </c>
      <c r="G7" s="34" t="s">
        <v>21</v>
      </c>
      <c r="H7" s="15" t="s">
        <v>22</v>
      </c>
      <c r="I7" s="15" t="s">
        <v>23</v>
      </c>
      <c r="J7" s="15" t="s">
        <v>24</v>
      </c>
      <c r="K7" s="15" t="s">
        <v>25</v>
      </c>
      <c r="L7" s="15" t="s">
        <v>26</v>
      </c>
      <c r="M7" s="15" t="s">
        <v>27</v>
      </c>
      <c r="N7" s="15" t="s">
        <v>28</v>
      </c>
      <c r="O7" s="15" t="s">
        <v>29</v>
      </c>
      <c r="P7" s="15" t="s">
        <v>99</v>
      </c>
      <c r="Q7" s="15" t="s">
        <v>100</v>
      </c>
      <c r="R7" s="15" t="s">
        <v>101</v>
      </c>
      <c r="S7" s="15" t="s">
        <v>102</v>
      </c>
      <c r="T7" s="15" t="s">
        <v>103</v>
      </c>
      <c r="U7" s="15" t="s">
        <v>104</v>
      </c>
      <c r="V7" s="15" t="s">
        <v>105</v>
      </c>
      <c r="W7" s="15" t="s">
        <v>106</v>
      </c>
      <c r="X7" s="15" t="s">
        <v>107</v>
      </c>
      <c r="Y7" s="15" t="s">
        <v>108</v>
      </c>
      <c r="Z7" s="15" t="s">
        <v>109</v>
      </c>
      <c r="AA7" s="15" t="s">
        <v>110</v>
      </c>
      <c r="AB7" s="15" t="s">
        <v>111</v>
      </c>
      <c r="AC7" s="15" t="s">
        <v>112</v>
      </c>
      <c r="AD7" s="15" t="s">
        <v>113</v>
      </c>
      <c r="AE7" s="15" t="s">
        <v>114</v>
      </c>
      <c r="AF7" s="15" t="s">
        <v>115</v>
      </c>
      <c r="AG7" s="15" t="s">
        <v>116</v>
      </c>
      <c r="AH7" s="15" t="s">
        <v>117</v>
      </c>
      <c r="AI7" s="15" t="s">
        <v>118</v>
      </c>
      <c r="AJ7" s="15" t="s">
        <v>119</v>
      </c>
      <c r="AK7" s="15" t="s">
        <v>120</v>
      </c>
    </row>
    <row r="8" spans="1:37" x14ac:dyDescent="0.2">
      <c r="A8" s="82" t="s">
        <v>121</v>
      </c>
      <c r="B8" s="82" t="s">
        <v>122</v>
      </c>
      <c r="C8" s="82" t="s">
        <v>123</v>
      </c>
      <c r="D8" s="82"/>
      <c r="E8" s="83">
        <v>7000</v>
      </c>
      <c r="F8" s="85">
        <v>5</v>
      </c>
      <c r="G8" s="85">
        <v>0.8</v>
      </c>
      <c r="H8" s="85">
        <f>E8/G8</f>
        <v>8750</v>
      </c>
      <c r="I8" s="85">
        <f t="shared" ref="I8:I9" si="0">F8/G8</f>
        <v>6.25</v>
      </c>
      <c r="J8" s="83">
        <v>4000</v>
      </c>
      <c r="K8" s="83">
        <v>1000</v>
      </c>
      <c r="L8" s="85">
        <v>150</v>
      </c>
      <c r="M8" s="83">
        <v>150000</v>
      </c>
      <c r="N8" s="84" t="s">
        <v>124</v>
      </c>
      <c r="O8" s="87">
        <v>43831</v>
      </c>
      <c r="P8" s="86" t="s">
        <v>125</v>
      </c>
      <c r="Q8" s="87">
        <v>43845</v>
      </c>
      <c r="R8" s="84" t="s">
        <v>126</v>
      </c>
      <c r="S8" s="84" t="s">
        <v>127</v>
      </c>
      <c r="T8" s="83">
        <v>0.8</v>
      </c>
      <c r="U8" s="83" t="s">
        <v>128</v>
      </c>
      <c r="V8" s="83">
        <v>8</v>
      </c>
      <c r="W8" s="83" t="s">
        <v>129</v>
      </c>
      <c r="X8" s="83">
        <v>10000</v>
      </c>
      <c r="Y8" s="83">
        <v>0</v>
      </c>
      <c r="Z8" s="83">
        <v>0</v>
      </c>
      <c r="AA8" s="83">
        <v>0</v>
      </c>
      <c r="AB8" s="83">
        <f t="shared" ref="AB8:AB9" si="1">X8-Y8-Z8+AA8</f>
        <v>10000</v>
      </c>
      <c r="AC8" s="83">
        <f>AB8/T8</f>
        <v>12500</v>
      </c>
      <c r="AD8" s="83">
        <f>H8/L8*V8</f>
        <v>466.66666666666669</v>
      </c>
      <c r="AE8" s="83">
        <f t="shared" ref="AE8:AE9" si="2">I8/M8*X8</f>
        <v>0.41666666666666663</v>
      </c>
      <c r="AF8" s="83">
        <f>AC8+AD8+AE8</f>
        <v>12967.083333333332</v>
      </c>
      <c r="AG8" s="83">
        <f t="shared" ref="AG8:AG9" si="3">J8/L8*V8</f>
        <v>213.33333333333334</v>
      </c>
      <c r="AH8" s="83">
        <f t="shared" ref="AH8:AH9" si="4">K8/L8*V8</f>
        <v>53.333333333333336</v>
      </c>
      <c r="AI8" s="83"/>
      <c r="AJ8" s="83"/>
      <c r="AK8" s="83">
        <f>SUM(AF8:AJ8)</f>
        <v>13233.75</v>
      </c>
    </row>
    <row r="9" spans="1:37" x14ac:dyDescent="0.2">
      <c r="A9" s="82" t="s">
        <v>121</v>
      </c>
      <c r="B9" s="82" t="s">
        <v>122</v>
      </c>
      <c r="C9" s="82" t="s">
        <v>123</v>
      </c>
      <c r="D9" s="82"/>
      <c r="E9" s="83">
        <v>7000</v>
      </c>
      <c r="F9" s="85">
        <v>5</v>
      </c>
      <c r="G9" s="85">
        <v>0.8</v>
      </c>
      <c r="H9" s="85">
        <f t="shared" ref="H9" si="5">E9/G9</f>
        <v>8750</v>
      </c>
      <c r="I9" s="85">
        <f t="shared" si="0"/>
        <v>6.25</v>
      </c>
      <c r="J9" s="83">
        <v>4000</v>
      </c>
      <c r="K9" s="83">
        <v>1000</v>
      </c>
      <c r="L9" s="85">
        <v>150</v>
      </c>
      <c r="M9" s="83">
        <v>150000</v>
      </c>
      <c r="N9" s="84" t="s">
        <v>124</v>
      </c>
      <c r="O9" s="87">
        <v>43831</v>
      </c>
      <c r="P9" s="86" t="s">
        <v>125</v>
      </c>
      <c r="Q9" s="87">
        <v>43845</v>
      </c>
      <c r="R9" s="84" t="s">
        <v>126</v>
      </c>
      <c r="S9" s="84" t="s">
        <v>127</v>
      </c>
      <c r="T9" s="83">
        <v>0.8</v>
      </c>
      <c r="U9" s="83" t="s">
        <v>130</v>
      </c>
      <c r="V9" s="83">
        <v>2</v>
      </c>
      <c r="W9" s="83" t="s">
        <v>129</v>
      </c>
      <c r="X9" s="83">
        <v>2000</v>
      </c>
      <c r="Y9" s="83">
        <v>0</v>
      </c>
      <c r="Z9" s="83">
        <v>0</v>
      </c>
      <c r="AA9" s="83">
        <v>0</v>
      </c>
      <c r="AB9" s="83">
        <f t="shared" si="1"/>
        <v>2000</v>
      </c>
      <c r="AC9" s="83">
        <f t="shared" ref="AC9" si="6">AB9/T9</f>
        <v>2500</v>
      </c>
      <c r="AD9" s="83">
        <f t="shared" ref="AD9" si="7">H9/L9*V9</f>
        <v>116.66666666666667</v>
      </c>
      <c r="AE9" s="83">
        <f t="shared" si="2"/>
        <v>8.3333333333333329E-2</v>
      </c>
      <c r="AF9" s="83">
        <f t="shared" ref="AF9" si="8">AC9+AD9+AE9</f>
        <v>2616.75</v>
      </c>
      <c r="AG9" s="83">
        <f t="shared" si="3"/>
        <v>53.333333333333336</v>
      </c>
      <c r="AH9" s="83">
        <f t="shared" si="4"/>
        <v>13.333333333333334</v>
      </c>
      <c r="AI9" s="83"/>
      <c r="AJ9" s="83"/>
      <c r="AK9" s="83">
        <f>SUM(AF9:AJ9)</f>
        <v>2683.416666666667</v>
      </c>
    </row>
    <row r="10" spans="1:37" x14ac:dyDescent="0.2">
      <c r="E10" s="92"/>
      <c r="F10" s="93"/>
      <c r="G10" s="93"/>
      <c r="H10" s="92"/>
      <c r="I10" s="93"/>
      <c r="J10" s="92"/>
      <c r="K10" s="92"/>
      <c r="L10" s="93"/>
      <c r="M10" s="92"/>
      <c r="N10" s="89"/>
      <c r="O10" s="88"/>
      <c r="P10" s="89"/>
      <c r="Q10" s="88"/>
      <c r="R10" s="89"/>
      <c r="S10" s="89"/>
      <c r="T10" s="35"/>
      <c r="U10" s="92"/>
      <c r="V10" s="92"/>
      <c r="W10" s="35"/>
      <c r="X10" s="35"/>
      <c r="Y10" s="35"/>
      <c r="Z10" s="35"/>
      <c r="AA10" s="35"/>
      <c r="AB10" s="92"/>
      <c r="AC10" s="92"/>
      <c r="AD10" s="92"/>
      <c r="AE10" s="92"/>
      <c r="AF10" s="92"/>
      <c r="AG10" s="92"/>
      <c r="AH10" s="92"/>
      <c r="AI10" s="92"/>
      <c r="AJ10" s="35"/>
      <c r="AK10" s="35"/>
    </row>
    <row r="12" spans="1:37" x14ac:dyDescent="0.2">
      <c r="A12" s="28" t="s">
        <v>30</v>
      </c>
      <c r="B12" s="80" t="s">
        <v>131</v>
      </c>
    </row>
    <row r="13" spans="1:37" x14ac:dyDescent="0.2">
      <c r="A13" s="28" t="s">
        <v>32</v>
      </c>
      <c r="B13" t="s">
        <v>132</v>
      </c>
    </row>
    <row r="14" spans="1:37" x14ac:dyDescent="0.2">
      <c r="A14" s="28" t="s">
        <v>34</v>
      </c>
      <c r="B14" t="s">
        <v>133</v>
      </c>
    </row>
    <row r="15" spans="1:37" x14ac:dyDescent="0.2">
      <c r="A15" s="28" t="s">
        <v>36</v>
      </c>
      <c r="B15" t="s">
        <v>134</v>
      </c>
    </row>
    <row r="16" spans="1:37" x14ac:dyDescent="0.2">
      <c r="A16" s="28" t="s">
        <v>38</v>
      </c>
      <c r="B16" s="81" t="s">
        <v>135</v>
      </c>
    </row>
    <row r="17" spans="1:2" x14ac:dyDescent="0.2">
      <c r="A17" s="28" t="s">
        <v>40</v>
      </c>
      <c r="B17" s="81" t="s">
        <v>136</v>
      </c>
    </row>
    <row r="18" spans="1:2" x14ac:dyDescent="0.2">
      <c r="A18" s="28" t="s">
        <v>42</v>
      </c>
      <c r="B18" s="81" t="s">
        <v>137</v>
      </c>
    </row>
    <row r="19" spans="1:2" x14ac:dyDescent="0.2">
      <c r="A19" s="28" t="s">
        <v>44</v>
      </c>
      <c r="B19" s="81" t="s">
        <v>138</v>
      </c>
    </row>
    <row r="20" spans="1:2" x14ac:dyDescent="0.2">
      <c r="A20" s="28" t="s">
        <v>46</v>
      </c>
      <c r="B20" s="81" t="s">
        <v>139</v>
      </c>
    </row>
    <row r="21" spans="1:2" x14ac:dyDescent="0.2">
      <c r="A21" s="28" t="s">
        <v>48</v>
      </c>
      <c r="B21" s="81" t="s">
        <v>140</v>
      </c>
    </row>
    <row r="22" spans="1:2" x14ac:dyDescent="0.2">
      <c r="A22" s="28" t="s">
        <v>50</v>
      </c>
      <c r="B22" s="80" t="s">
        <v>141</v>
      </c>
    </row>
    <row r="23" spans="1:2" x14ac:dyDescent="0.2">
      <c r="A23" s="28" t="s">
        <v>52</v>
      </c>
      <c r="B23" s="80" t="s">
        <v>142</v>
      </c>
    </row>
    <row r="24" spans="1:2" x14ac:dyDescent="0.2">
      <c r="A24" s="28" t="s">
        <v>54</v>
      </c>
      <c r="B24" s="81" t="s">
        <v>143</v>
      </c>
    </row>
    <row r="25" spans="1:2" x14ac:dyDescent="0.2">
      <c r="A25" s="28" t="s">
        <v>56</v>
      </c>
      <c r="B25" t="s">
        <v>144</v>
      </c>
    </row>
    <row r="26" spans="1:2" x14ac:dyDescent="0.2">
      <c r="A26" s="90" t="s">
        <v>58</v>
      </c>
      <c r="B26" t="s">
        <v>145</v>
      </c>
    </row>
    <row r="27" spans="1:2" x14ac:dyDescent="0.2">
      <c r="A27" s="90" t="s">
        <v>146</v>
      </c>
      <c r="B27" s="80" t="s">
        <v>147</v>
      </c>
    </row>
    <row r="28" spans="1:2" x14ac:dyDescent="0.2">
      <c r="A28" s="90" t="s">
        <v>148</v>
      </c>
      <c r="B28" s="81" t="s">
        <v>149</v>
      </c>
    </row>
    <row r="29" spans="1:2" x14ac:dyDescent="0.2">
      <c r="A29" s="90" t="s">
        <v>150</v>
      </c>
      <c r="B29" t="s">
        <v>151</v>
      </c>
    </row>
    <row r="30" spans="1:2" x14ac:dyDescent="0.2">
      <c r="A30" s="90" t="s">
        <v>152</v>
      </c>
      <c r="B30" s="81" t="s">
        <v>153</v>
      </c>
    </row>
    <row r="31" spans="1:2" x14ac:dyDescent="0.2">
      <c r="A31" s="90" t="s">
        <v>154</v>
      </c>
      <c r="B31" s="81" t="s">
        <v>155</v>
      </c>
    </row>
    <row r="32" spans="1:2" x14ac:dyDescent="0.2">
      <c r="A32" s="90" t="s">
        <v>156</v>
      </c>
      <c r="B32" s="81" t="s">
        <v>157</v>
      </c>
    </row>
    <row r="33" spans="1:16" x14ac:dyDescent="0.2">
      <c r="A33" s="90" t="s">
        <v>158</v>
      </c>
      <c r="B33" s="81" t="s">
        <v>159</v>
      </c>
    </row>
    <row r="34" spans="1:16" x14ac:dyDescent="0.2">
      <c r="A34" s="90" t="s">
        <v>160</v>
      </c>
      <c r="B34" s="81" t="s">
        <v>161</v>
      </c>
    </row>
    <row r="35" spans="1:16" x14ac:dyDescent="0.2">
      <c r="A35" s="90" t="s">
        <v>162</v>
      </c>
      <c r="B35" t="s">
        <v>163</v>
      </c>
    </row>
    <row r="36" spans="1:16" x14ac:dyDescent="0.2">
      <c r="A36" s="90" t="s">
        <v>164</v>
      </c>
      <c r="B36" s="81" t="s">
        <v>165</v>
      </c>
    </row>
    <row r="37" spans="1:16" x14ac:dyDescent="0.2">
      <c r="A37" s="90" t="s">
        <v>166</v>
      </c>
      <c r="B37" s="81" t="s">
        <v>167</v>
      </c>
    </row>
    <row r="38" spans="1:16" x14ac:dyDescent="0.2">
      <c r="A38" s="90" t="s">
        <v>168</v>
      </c>
      <c r="B38" t="s">
        <v>169</v>
      </c>
    </row>
    <row r="39" spans="1:16" x14ac:dyDescent="0.2">
      <c r="A39" s="90" t="s">
        <v>170</v>
      </c>
      <c r="B39" s="81" t="s">
        <v>171</v>
      </c>
      <c r="P39" s="81"/>
    </row>
    <row r="40" spans="1:16" x14ac:dyDescent="0.2">
      <c r="A40" s="28" t="s">
        <v>172</v>
      </c>
      <c r="B40" s="81" t="s">
        <v>173</v>
      </c>
      <c r="P40" s="81"/>
    </row>
    <row r="41" spans="1:16" x14ac:dyDescent="0.2">
      <c r="A41" s="28" t="s">
        <v>174</v>
      </c>
      <c r="B41" s="81" t="s">
        <v>175</v>
      </c>
      <c r="P41" s="81"/>
    </row>
    <row r="42" spans="1:16" x14ac:dyDescent="0.2">
      <c r="A42" s="28" t="s">
        <v>176</v>
      </c>
      <c r="B42" s="81" t="s">
        <v>177</v>
      </c>
    </row>
    <row r="43" spans="1:16" x14ac:dyDescent="0.2">
      <c r="A43" s="28" t="s">
        <v>178</v>
      </c>
      <c r="B43" s="81" t="s">
        <v>179</v>
      </c>
      <c r="P43" s="81"/>
    </row>
    <row r="44" spans="1:16" x14ac:dyDescent="0.2">
      <c r="A44" s="28" t="s">
        <v>180</v>
      </c>
      <c r="B44" s="81" t="s">
        <v>181</v>
      </c>
      <c r="P44" s="81"/>
    </row>
    <row r="45" spans="1:16" x14ac:dyDescent="0.2">
      <c r="A45" s="90" t="s">
        <v>182</v>
      </c>
      <c r="B45" t="s">
        <v>183</v>
      </c>
      <c r="P45" s="81"/>
    </row>
    <row r="46" spans="1:16" x14ac:dyDescent="0.2">
      <c r="A46" s="90" t="s">
        <v>184</v>
      </c>
      <c r="B46" s="81" t="s">
        <v>185</v>
      </c>
      <c r="P46" s="81"/>
    </row>
    <row r="47" spans="1:16" x14ac:dyDescent="0.2">
      <c r="A47" s="90" t="s">
        <v>186</v>
      </c>
      <c r="B47" s="81" t="s">
        <v>187</v>
      </c>
      <c r="P47" s="81"/>
    </row>
    <row r="48" spans="1:16" x14ac:dyDescent="0.2">
      <c r="A48" s="90" t="s">
        <v>188</v>
      </c>
      <c r="B48" s="81" t="s">
        <v>189</v>
      </c>
      <c r="P48" s="81"/>
    </row>
    <row r="49" spans="1:16" x14ac:dyDescent="0.2">
      <c r="A49" s="90" t="s">
        <v>190</v>
      </c>
      <c r="B49" s="81" t="s">
        <v>191</v>
      </c>
      <c r="P49" s="81"/>
    </row>
    <row r="50" spans="1:16" x14ac:dyDescent="0.2">
      <c r="A50" s="90" t="s">
        <v>192</v>
      </c>
      <c r="B50" s="81" t="s">
        <v>193</v>
      </c>
      <c r="P50" s="81"/>
    </row>
    <row r="51" spans="1:16" x14ac:dyDescent="0.2">
      <c r="A51" s="90"/>
    </row>
  </sheetData>
  <mergeCells count="5">
    <mergeCell ref="B5:D5"/>
    <mergeCell ref="E5:M5"/>
    <mergeCell ref="N5:T5"/>
    <mergeCell ref="U5:AC5"/>
    <mergeCell ref="AD5:AJ5"/>
  </mergeCells>
  <pageMargins left="0.75" right="0.75" top="1" bottom="1" header="0.5" footer="0.5"/>
  <pageSetup paperSize="9" scale="68" orientation="landscape" horizontalDpi="300" verticalDpi="300" r:id="rId1"/>
  <headerFooter alignWithMargins="0">
    <oddHeader>&amp;C&amp;"Calibri"&amp;12&amp;KC00000 OFFICIAL&amp;1#_x000D_&amp;"Arialri"&amp;10&amp;K000000&amp;"Arial,Bold"FOR OFFICIAL USE ONLY &amp;"Arial,Regular"(when complete)</oddHeader>
    <oddFooter>&amp;C_x000D_&amp;1#&amp;"Calibri"&amp;12&amp;KC00000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8"/>
  <sheetViews>
    <sheetView zoomScaleNormal="100" workbookViewId="0">
      <selection activeCell="O8" sqref="O8"/>
    </sheetView>
  </sheetViews>
  <sheetFormatPr defaultRowHeight="12.75" x14ac:dyDescent="0.2"/>
  <cols>
    <col min="1" max="1" width="12" customWidth="1"/>
    <col min="2" max="2" width="13.7109375" customWidth="1"/>
    <col min="3" max="8" width="12" customWidth="1"/>
    <col min="9" max="10" width="12.140625" customWidth="1"/>
  </cols>
  <sheetData>
    <row r="1" spans="1:10" ht="18" x14ac:dyDescent="0.25">
      <c r="A1" s="10" t="s">
        <v>0</v>
      </c>
      <c r="B1" s="10"/>
    </row>
    <row r="2" spans="1:10" ht="18" x14ac:dyDescent="0.25">
      <c r="A2" s="11"/>
      <c r="B2" s="11"/>
    </row>
    <row r="3" spans="1:10" ht="18" x14ac:dyDescent="0.25">
      <c r="A3" s="12" t="s">
        <v>194</v>
      </c>
      <c r="B3" s="12"/>
    </row>
    <row r="4" spans="1:10" ht="18" x14ac:dyDescent="0.25">
      <c r="A4" s="12"/>
      <c r="B4" s="12"/>
    </row>
    <row r="5" spans="1:10" ht="25.5" x14ac:dyDescent="0.2">
      <c r="A5" s="3" t="s">
        <v>5</v>
      </c>
      <c r="B5" s="3" t="s">
        <v>4</v>
      </c>
      <c r="C5" s="3" t="s">
        <v>80</v>
      </c>
      <c r="D5" s="3" t="s">
        <v>76</v>
      </c>
      <c r="E5" s="3" t="s">
        <v>77</v>
      </c>
      <c r="F5" s="3" t="s">
        <v>195</v>
      </c>
      <c r="G5" s="3" t="s">
        <v>341</v>
      </c>
      <c r="H5" s="3" t="s">
        <v>84</v>
      </c>
      <c r="I5" s="3" t="s">
        <v>196</v>
      </c>
      <c r="J5" s="3" t="s">
        <v>197</v>
      </c>
    </row>
    <row r="6" spans="1:10" x14ac:dyDescent="0.2">
      <c r="A6" s="15" t="s">
        <v>15</v>
      </c>
      <c r="B6" s="15" t="s">
        <v>16</v>
      </c>
      <c r="C6" s="15" t="s">
        <v>17</v>
      </c>
      <c r="D6" s="15" t="s">
        <v>18</v>
      </c>
      <c r="E6" s="15" t="s">
        <v>19</v>
      </c>
      <c r="F6" s="15" t="s">
        <v>20</v>
      </c>
      <c r="G6" s="15" t="s">
        <v>21</v>
      </c>
      <c r="H6" s="15" t="s">
        <v>22</v>
      </c>
      <c r="I6" s="15" t="s">
        <v>23</v>
      </c>
      <c r="J6" s="15" t="s">
        <v>24</v>
      </c>
    </row>
    <row r="7" spans="1:10" x14ac:dyDescent="0.2">
      <c r="J7" t="e">
        <f>I7/G7</f>
        <v>#DIV/0!</v>
      </c>
    </row>
    <row r="9" spans="1:10" x14ac:dyDescent="0.2">
      <c r="A9" s="28" t="s">
        <v>30</v>
      </c>
      <c r="B9" t="s">
        <v>33</v>
      </c>
    </row>
    <row r="10" spans="1:10" x14ac:dyDescent="0.2">
      <c r="A10" s="28" t="s">
        <v>32</v>
      </c>
      <c r="B10" t="s">
        <v>198</v>
      </c>
    </row>
    <row r="11" spans="1:10" x14ac:dyDescent="0.2">
      <c r="A11" s="28" t="s">
        <v>34</v>
      </c>
      <c r="B11" t="s">
        <v>199</v>
      </c>
    </row>
    <row r="12" spans="1:10" x14ac:dyDescent="0.2">
      <c r="A12" s="28" t="s">
        <v>36</v>
      </c>
      <c r="B12" t="s">
        <v>200</v>
      </c>
    </row>
    <row r="13" spans="1:10" x14ac:dyDescent="0.2">
      <c r="A13" s="28" t="s">
        <v>38</v>
      </c>
      <c r="B13" t="s">
        <v>201</v>
      </c>
    </row>
    <row r="14" spans="1:10" x14ac:dyDescent="0.2">
      <c r="A14" s="28" t="s">
        <v>40</v>
      </c>
      <c r="B14" t="s">
        <v>202</v>
      </c>
    </row>
    <row r="15" spans="1:10" x14ac:dyDescent="0.2">
      <c r="A15" s="28" t="s">
        <v>42</v>
      </c>
      <c r="B15" s="81" t="s">
        <v>203</v>
      </c>
    </row>
    <row r="16" spans="1:10" x14ac:dyDescent="0.2">
      <c r="A16" s="28" t="s">
        <v>44</v>
      </c>
      <c r="B16" s="81" t="s">
        <v>204</v>
      </c>
    </row>
    <row r="17" spans="1:2" x14ac:dyDescent="0.2">
      <c r="A17" s="28" t="s">
        <v>46</v>
      </c>
      <c r="B17" t="s">
        <v>205</v>
      </c>
    </row>
    <row r="18" spans="1:2" x14ac:dyDescent="0.2">
      <c r="A18" s="28" t="s">
        <v>48</v>
      </c>
      <c r="B18" s="81" t="s">
        <v>206</v>
      </c>
    </row>
  </sheetData>
  <phoneticPr fontId="0" type="noConversion"/>
  <pageMargins left="0.75" right="0.75" top="1" bottom="1" header="0.5" footer="0.5"/>
  <pageSetup paperSize="9" scale="68" orientation="landscape" horizontalDpi="300" verticalDpi="300" r:id="rId1"/>
  <headerFooter alignWithMargins="0">
    <oddHeader>&amp;C&amp;"Calibri"&amp;12&amp;KC00000 OFFICIAL&amp;1#_x000D_&amp;"Arialri"&amp;10&amp;K000000&amp;"Arial,Bold"FOR OFFICIAL USE ONLY &amp;"Arial,Regular"(when complete)</oddHeader>
    <oddFooter>&amp;C_x000D_&amp;1#&amp;"Calibri"&amp;12&amp;KC00000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44"/>
  <sheetViews>
    <sheetView showZeros="0" zoomScaleNormal="100" workbookViewId="0"/>
  </sheetViews>
  <sheetFormatPr defaultRowHeight="12.75" x14ac:dyDescent="0.2"/>
  <cols>
    <col min="1" max="2" width="13.5703125" style="18" customWidth="1"/>
    <col min="3" max="7" width="13.5703125" customWidth="1"/>
    <col min="8" max="16" width="16.140625" customWidth="1"/>
    <col min="17" max="43" width="13.5703125" customWidth="1"/>
    <col min="44" max="45" width="10.7109375" customWidth="1"/>
  </cols>
  <sheetData>
    <row r="1" spans="1:48" s="1" customFormat="1" ht="18" x14ac:dyDescent="0.25">
      <c r="A1" s="10" t="s">
        <v>0</v>
      </c>
      <c r="B1" s="10"/>
    </row>
    <row r="2" spans="1:48" s="1" customFormat="1" ht="18" x14ac:dyDescent="0.25">
      <c r="A2" s="11"/>
      <c r="B2" s="11"/>
      <c r="C2" s="13"/>
      <c r="D2" s="13"/>
      <c r="E2" s="13"/>
      <c r="F2" s="13"/>
      <c r="G2" s="13"/>
      <c r="H2" s="13"/>
      <c r="I2" s="13"/>
      <c r="J2" s="13"/>
      <c r="K2" s="13"/>
      <c r="L2" s="13"/>
      <c r="M2" s="13"/>
      <c r="N2" s="13"/>
      <c r="O2" s="13"/>
      <c r="P2" s="13"/>
      <c r="Q2" s="13"/>
    </row>
    <row r="3" spans="1:48" s="1" customFormat="1" ht="18" x14ac:dyDescent="0.25">
      <c r="A3" s="12" t="s">
        <v>359</v>
      </c>
      <c r="B3" s="12"/>
    </row>
    <row r="4" spans="1:48" s="1" customFormat="1" ht="18" x14ac:dyDescent="0.25">
      <c r="A4" s="2"/>
      <c r="B4" s="2"/>
      <c r="C4" s="3"/>
      <c r="D4" s="3"/>
      <c r="E4" s="3"/>
      <c r="F4" s="3"/>
      <c r="G4" s="3"/>
      <c r="H4" s="114" t="s">
        <v>358</v>
      </c>
      <c r="I4" s="114"/>
      <c r="J4" s="114"/>
      <c r="K4" s="114"/>
      <c r="L4" s="114"/>
      <c r="M4" s="114"/>
      <c r="N4" s="114"/>
      <c r="O4" s="114"/>
      <c r="P4" s="114"/>
      <c r="Q4" s="3"/>
      <c r="R4" s="3"/>
      <c r="S4" s="3"/>
      <c r="T4" s="3"/>
      <c r="U4" s="3"/>
      <c r="V4" s="3"/>
      <c r="W4" s="3"/>
      <c r="X4" s="3"/>
      <c r="Y4" s="3"/>
      <c r="Z4" s="3"/>
      <c r="AA4" s="3"/>
      <c r="AB4" s="3"/>
      <c r="AC4" s="3"/>
      <c r="AD4" s="3"/>
      <c r="AK4" s="3"/>
      <c r="AL4" s="3"/>
      <c r="AM4" s="3"/>
      <c r="AN4" s="3"/>
      <c r="AO4" s="3"/>
      <c r="AP4" s="3"/>
      <c r="AQ4" s="3"/>
      <c r="AR4" s="3"/>
      <c r="AS4" s="3"/>
      <c r="AT4" s="3"/>
      <c r="AV4" s="3"/>
    </row>
    <row r="5" spans="1:48" s="14" customFormat="1" ht="114.75" x14ac:dyDescent="0.2">
      <c r="A5" s="2" t="s">
        <v>207</v>
      </c>
      <c r="B5" s="2" t="s">
        <v>208</v>
      </c>
      <c r="C5" s="3" t="s">
        <v>209</v>
      </c>
      <c r="D5" s="3" t="s">
        <v>210</v>
      </c>
      <c r="E5" s="3" t="s">
        <v>211</v>
      </c>
      <c r="F5" s="3" t="s">
        <v>342</v>
      </c>
      <c r="G5" s="3" t="s">
        <v>213</v>
      </c>
      <c r="H5" s="3" t="s">
        <v>349</v>
      </c>
      <c r="I5" s="3" t="s">
        <v>350</v>
      </c>
      <c r="J5" s="3" t="s">
        <v>351</v>
      </c>
      <c r="K5" s="3" t="s">
        <v>352</v>
      </c>
      <c r="L5" s="3" t="s">
        <v>353</v>
      </c>
      <c r="M5" s="3" t="s">
        <v>354</v>
      </c>
      <c r="N5" s="3" t="s">
        <v>355</v>
      </c>
      <c r="O5" s="3" t="s">
        <v>356</v>
      </c>
      <c r="P5" s="3" t="s">
        <v>357</v>
      </c>
      <c r="Q5" s="3" t="s">
        <v>78</v>
      </c>
      <c r="R5" s="3" t="s">
        <v>79</v>
      </c>
      <c r="S5" s="3" t="s">
        <v>214</v>
      </c>
      <c r="T5" s="3" t="s">
        <v>76</v>
      </c>
      <c r="U5" s="3" t="s">
        <v>215</v>
      </c>
      <c r="V5" s="3" t="s">
        <v>216</v>
      </c>
      <c r="W5" s="3" t="s">
        <v>341</v>
      </c>
      <c r="X5" s="3" t="s">
        <v>217</v>
      </c>
      <c r="Y5" s="3" t="s">
        <v>218</v>
      </c>
      <c r="Z5" s="3" t="s">
        <v>86</v>
      </c>
      <c r="AA5" s="3" t="s">
        <v>87</v>
      </c>
      <c r="AB5" s="3" t="s">
        <v>88</v>
      </c>
      <c r="AC5" s="3" t="s">
        <v>219</v>
      </c>
      <c r="AD5" s="3" t="s">
        <v>220</v>
      </c>
      <c r="AE5" s="3" t="s">
        <v>221</v>
      </c>
      <c r="AF5" s="3" t="s">
        <v>222</v>
      </c>
      <c r="AG5" s="3" t="s">
        <v>223</v>
      </c>
      <c r="AH5" s="3" t="s">
        <v>224</v>
      </c>
      <c r="AI5" s="3" t="s">
        <v>4</v>
      </c>
      <c r="AJ5" s="3" t="s">
        <v>66</v>
      </c>
      <c r="AK5" s="3" t="s">
        <v>225</v>
      </c>
      <c r="AL5" s="3" t="s">
        <v>226</v>
      </c>
      <c r="AM5" s="3" t="s">
        <v>227</v>
      </c>
      <c r="AN5" s="3" t="s">
        <v>228</v>
      </c>
      <c r="AO5" s="3" t="s">
        <v>229</v>
      </c>
      <c r="AP5" s="3" t="s">
        <v>230</v>
      </c>
      <c r="AQ5" s="3" t="s">
        <v>231</v>
      </c>
      <c r="AR5" s="3"/>
    </row>
    <row r="6" spans="1:48" s="15" customFormat="1" x14ac:dyDescent="0.2">
      <c r="A6" s="15" t="s">
        <v>232</v>
      </c>
      <c r="B6" s="15" t="s">
        <v>233</v>
      </c>
      <c r="C6" s="15" t="s">
        <v>16</v>
      </c>
      <c r="D6" s="15" t="s">
        <v>17</v>
      </c>
      <c r="E6" s="15" t="s">
        <v>18</v>
      </c>
      <c r="F6" s="15" t="s">
        <v>19</v>
      </c>
      <c r="G6" s="15" t="s">
        <v>21</v>
      </c>
      <c r="Q6" s="15" t="s">
        <v>23</v>
      </c>
      <c r="R6" s="15" t="s">
        <v>24</v>
      </c>
      <c r="S6" s="15" t="s">
        <v>25</v>
      </c>
      <c r="T6" s="15" t="s">
        <v>26</v>
      </c>
      <c r="U6" s="15" t="s">
        <v>27</v>
      </c>
      <c r="V6" s="15" t="s">
        <v>28</v>
      </c>
      <c r="W6" s="15" t="s">
        <v>29</v>
      </c>
      <c r="X6" s="15" t="s">
        <v>99</v>
      </c>
      <c r="Y6" s="15" t="s">
        <v>234</v>
      </c>
      <c r="Z6" s="15" t="s">
        <v>100</v>
      </c>
      <c r="AA6" s="15" t="s">
        <v>101</v>
      </c>
      <c r="AB6" s="15" t="s">
        <v>102</v>
      </c>
      <c r="AC6" s="15" t="s">
        <v>103</v>
      </c>
      <c r="AD6" s="15" t="s">
        <v>235</v>
      </c>
      <c r="AE6" s="15" t="s">
        <v>104</v>
      </c>
      <c r="AF6" s="15" t="s">
        <v>105</v>
      </c>
      <c r="AG6" s="15" t="s">
        <v>106</v>
      </c>
      <c r="AH6" s="15" t="s">
        <v>107</v>
      </c>
      <c r="AI6" s="15" t="s">
        <v>108</v>
      </c>
      <c r="AJ6" s="15" t="s">
        <v>109</v>
      </c>
      <c r="AK6" s="15" t="s">
        <v>110</v>
      </c>
      <c r="AL6" s="15" t="s">
        <v>111</v>
      </c>
      <c r="AM6" s="15" t="s">
        <v>236</v>
      </c>
      <c r="AN6" s="15" t="s">
        <v>112</v>
      </c>
      <c r="AO6" s="15" t="s">
        <v>237</v>
      </c>
      <c r="AP6" s="15" t="s">
        <v>113</v>
      </c>
      <c r="AQ6" s="15" t="s">
        <v>238</v>
      </c>
    </row>
    <row r="7" spans="1:48" x14ac:dyDescent="0.2">
      <c r="A7" s="4"/>
      <c r="B7" s="4"/>
      <c r="R7" s="5"/>
      <c r="S7" s="6">
        <f>VALUE(ROUNDUP(MONTH(R7)/12*4,0)*3&amp;"/"&amp;YEAR(R7))</f>
        <v>61</v>
      </c>
      <c r="V7" s="7"/>
      <c r="W7" s="16"/>
      <c r="X7" s="17"/>
      <c r="Y7" s="17" t="e">
        <f>X7/W7</f>
        <v>#DIV/0!</v>
      </c>
      <c r="Z7" s="17"/>
      <c r="AA7" s="17"/>
      <c r="AB7" s="17"/>
      <c r="AC7" s="17">
        <f>X7-Z7-AA7+AB7</f>
        <v>0</v>
      </c>
      <c r="AD7" s="17" t="e">
        <f>AC7/W7</f>
        <v>#DIV/0!</v>
      </c>
      <c r="AE7" s="17"/>
      <c r="AF7" s="17"/>
      <c r="AK7" s="17"/>
      <c r="AL7" s="17"/>
      <c r="AM7" s="17" t="e">
        <f>AL7/W7</f>
        <v>#DIV/0!</v>
      </c>
      <c r="AN7" s="17"/>
      <c r="AO7" s="17" t="e">
        <f>AN7/W7</f>
        <v>#DIV/0!</v>
      </c>
      <c r="AP7" s="17"/>
      <c r="AQ7" s="17" t="e">
        <f>AP7/W7</f>
        <v>#DIV/0!</v>
      </c>
    </row>
    <row r="8" spans="1:48" x14ac:dyDescent="0.2">
      <c r="A8" s="2"/>
      <c r="B8" s="2"/>
      <c r="C8" s="3"/>
      <c r="D8" s="3"/>
      <c r="E8" s="3"/>
      <c r="G8" s="3"/>
      <c r="H8" s="3"/>
      <c r="I8" s="3"/>
      <c r="J8" s="3"/>
      <c r="K8" s="3"/>
      <c r="L8" s="3"/>
      <c r="M8" s="3"/>
      <c r="N8" s="3"/>
      <c r="O8" s="3"/>
      <c r="P8" s="3"/>
      <c r="Q8" s="3"/>
      <c r="R8" s="3"/>
      <c r="S8" s="3"/>
      <c r="T8" s="3"/>
      <c r="U8" s="3"/>
      <c r="V8" s="3"/>
      <c r="W8" s="3"/>
      <c r="X8" s="3"/>
      <c r="Y8" s="3"/>
      <c r="Z8" s="3"/>
      <c r="AD8" s="3"/>
      <c r="AE8" s="3"/>
      <c r="AK8" s="3"/>
      <c r="AL8" s="3"/>
      <c r="AM8" s="3"/>
      <c r="AN8" s="3"/>
      <c r="AO8" s="3"/>
      <c r="AP8" s="3"/>
      <c r="AQ8" s="3"/>
    </row>
    <row r="9" spans="1:48" x14ac:dyDescent="0.2">
      <c r="A9" s="4"/>
      <c r="B9" s="4"/>
      <c r="F9" s="80"/>
      <c r="S9" s="5"/>
      <c r="T9" s="6"/>
      <c r="W9" s="7"/>
      <c r="X9" s="8"/>
      <c r="Y9" s="9"/>
      <c r="Z9" s="9"/>
      <c r="AA9" s="9"/>
      <c r="AB9" s="9"/>
      <c r="AC9" s="9"/>
      <c r="AD9" s="9">
        <f>Y9-AA9-AB9+AC9</f>
        <v>0</v>
      </c>
      <c r="AE9" s="9"/>
      <c r="AF9" s="80"/>
      <c r="AG9" s="80"/>
      <c r="AH9" s="80"/>
      <c r="AI9" s="80"/>
      <c r="AK9" s="9"/>
      <c r="AL9" s="9"/>
      <c r="AM9" s="9"/>
      <c r="AN9" s="9"/>
      <c r="AO9" s="9"/>
      <c r="AP9" s="9"/>
      <c r="AQ9" s="9"/>
    </row>
    <row r="10" spans="1:48" x14ac:dyDescent="0.2">
      <c r="A10" s="4"/>
      <c r="B10" s="4"/>
      <c r="S10" s="5"/>
      <c r="T10" s="6"/>
    </row>
    <row r="11" spans="1:48" x14ac:dyDescent="0.2">
      <c r="A11" s="90" t="s">
        <v>30</v>
      </c>
      <c r="B11" s="81" t="s">
        <v>239</v>
      </c>
      <c r="C11" s="81"/>
      <c r="D11" s="81"/>
      <c r="E11" s="81"/>
      <c r="F11" s="81"/>
    </row>
    <row r="12" spans="1:48" x14ac:dyDescent="0.2">
      <c r="A12" s="90" t="s">
        <v>240</v>
      </c>
      <c r="B12" s="81" t="s">
        <v>241</v>
      </c>
      <c r="C12" s="81"/>
      <c r="D12" s="81"/>
      <c r="E12" s="81"/>
      <c r="F12" s="81"/>
    </row>
    <row r="13" spans="1:48" x14ac:dyDescent="0.2">
      <c r="A13" s="90" t="s">
        <v>32</v>
      </c>
      <c r="B13" s="81" t="s">
        <v>242</v>
      </c>
      <c r="C13" s="81"/>
      <c r="D13" s="81"/>
      <c r="E13" s="81"/>
      <c r="F13" s="81"/>
    </row>
    <row r="14" spans="1:48" x14ac:dyDescent="0.2">
      <c r="A14" s="90" t="s">
        <v>34</v>
      </c>
      <c r="B14" t="s">
        <v>243</v>
      </c>
      <c r="C14" s="81"/>
      <c r="D14" s="81"/>
      <c r="E14" s="81"/>
      <c r="F14" s="81"/>
    </row>
    <row r="15" spans="1:48" x14ac:dyDescent="0.2">
      <c r="A15" s="90" t="s">
        <v>36</v>
      </c>
      <c r="B15" t="s">
        <v>244</v>
      </c>
      <c r="C15" s="81"/>
      <c r="D15" s="81"/>
      <c r="E15" s="81"/>
      <c r="F15" s="81"/>
    </row>
    <row r="16" spans="1:48" x14ac:dyDescent="0.2">
      <c r="A16" s="90" t="s">
        <v>38</v>
      </c>
      <c r="B16" s="81" t="s">
        <v>245</v>
      </c>
      <c r="C16" s="81"/>
      <c r="D16" s="81"/>
      <c r="E16" s="81"/>
      <c r="F16" s="81"/>
    </row>
    <row r="17" spans="1:6" x14ac:dyDescent="0.2">
      <c r="A17" s="90" t="s">
        <v>42</v>
      </c>
      <c r="B17" s="81" t="s">
        <v>246</v>
      </c>
      <c r="C17" s="81"/>
      <c r="D17" s="81"/>
      <c r="E17" s="81"/>
      <c r="F17" s="81"/>
    </row>
    <row r="18" spans="1:6" x14ac:dyDescent="0.2">
      <c r="A18" s="90" t="s">
        <v>46</v>
      </c>
      <c r="B18" s="81" t="s">
        <v>247</v>
      </c>
      <c r="C18" s="81"/>
      <c r="D18" s="81"/>
      <c r="E18" s="81"/>
      <c r="F18" s="81"/>
    </row>
    <row r="19" spans="1:6" x14ac:dyDescent="0.2">
      <c r="A19" s="90" t="s">
        <v>48</v>
      </c>
      <c r="B19" s="81" t="s">
        <v>248</v>
      </c>
      <c r="C19" s="81"/>
      <c r="D19" s="81"/>
      <c r="E19" s="81"/>
      <c r="F19" s="81"/>
    </row>
    <row r="20" spans="1:6" x14ac:dyDescent="0.2">
      <c r="A20" s="90" t="s">
        <v>50</v>
      </c>
      <c r="B20" s="81" t="s">
        <v>249</v>
      </c>
      <c r="C20" s="81"/>
      <c r="D20" s="81"/>
      <c r="E20" s="81"/>
      <c r="F20" s="81"/>
    </row>
    <row r="21" spans="1:6" x14ac:dyDescent="0.2">
      <c r="A21" s="90" t="s">
        <v>52</v>
      </c>
      <c r="B21" s="81" t="s">
        <v>144</v>
      </c>
      <c r="C21" s="81"/>
      <c r="D21" s="81"/>
      <c r="E21" s="81"/>
      <c r="F21" s="81"/>
    </row>
    <row r="22" spans="1:6" x14ac:dyDescent="0.2">
      <c r="A22" s="90" t="s">
        <v>54</v>
      </c>
      <c r="B22" s="81" t="s">
        <v>250</v>
      </c>
      <c r="C22" s="81"/>
      <c r="D22" s="81"/>
      <c r="E22" s="81"/>
      <c r="F22" s="81"/>
    </row>
    <row r="23" spans="1:6" x14ac:dyDescent="0.2">
      <c r="A23" s="90" t="s">
        <v>56</v>
      </c>
      <c r="B23" s="81" t="s">
        <v>251</v>
      </c>
      <c r="C23" s="81"/>
      <c r="D23" s="81"/>
      <c r="E23" s="81"/>
      <c r="F23" s="81"/>
    </row>
    <row r="24" spans="1:6" x14ac:dyDescent="0.2">
      <c r="A24" s="90" t="s">
        <v>58</v>
      </c>
      <c r="B24" s="81" t="s">
        <v>252</v>
      </c>
      <c r="C24" s="81"/>
      <c r="D24" s="81"/>
      <c r="E24" s="81"/>
      <c r="F24" s="81"/>
    </row>
    <row r="25" spans="1:6" x14ac:dyDescent="0.2">
      <c r="A25" s="90" t="s">
        <v>146</v>
      </c>
      <c r="B25" s="81" t="s">
        <v>253</v>
      </c>
      <c r="C25" s="81"/>
      <c r="D25" s="81"/>
      <c r="E25" s="81"/>
      <c r="F25" s="81"/>
    </row>
    <row r="26" spans="1:6" x14ac:dyDescent="0.2">
      <c r="A26" s="90" t="s">
        <v>254</v>
      </c>
      <c r="B26" s="81" t="s">
        <v>255</v>
      </c>
      <c r="C26" s="81"/>
      <c r="D26" s="81"/>
      <c r="E26" s="81"/>
      <c r="F26" s="81"/>
    </row>
    <row r="27" spans="1:6" x14ac:dyDescent="0.2">
      <c r="A27" s="90" t="s">
        <v>148</v>
      </c>
      <c r="B27" s="81" t="s">
        <v>256</v>
      </c>
      <c r="C27" s="81"/>
      <c r="D27" s="81"/>
      <c r="E27" s="81"/>
      <c r="F27" s="81"/>
    </row>
    <row r="28" spans="1:6" x14ac:dyDescent="0.2">
      <c r="A28" s="90" t="s">
        <v>150</v>
      </c>
      <c r="B28" s="81" t="s">
        <v>257</v>
      </c>
      <c r="C28" s="81"/>
      <c r="D28" s="81"/>
      <c r="E28" s="81"/>
      <c r="F28" s="81"/>
    </row>
    <row r="29" spans="1:6" x14ac:dyDescent="0.2">
      <c r="A29" s="90" t="s">
        <v>152</v>
      </c>
      <c r="B29" s="81" t="s">
        <v>258</v>
      </c>
      <c r="C29" s="81"/>
      <c r="D29" s="81"/>
      <c r="E29" s="81"/>
      <c r="F29" s="81"/>
    </row>
    <row r="30" spans="1:6" x14ac:dyDescent="0.2">
      <c r="A30" s="90" t="s">
        <v>154</v>
      </c>
      <c r="B30" s="81" t="s">
        <v>259</v>
      </c>
      <c r="C30" s="81"/>
      <c r="D30" s="81"/>
      <c r="E30" s="81"/>
      <c r="F30" s="81"/>
    </row>
    <row r="31" spans="1:6" x14ac:dyDescent="0.2">
      <c r="A31" s="90" t="s">
        <v>260</v>
      </c>
      <c r="B31" s="81" t="s">
        <v>261</v>
      </c>
      <c r="C31" s="81"/>
      <c r="D31" s="81"/>
      <c r="E31" s="81"/>
      <c r="F31" s="81"/>
    </row>
    <row r="32" spans="1:6" x14ac:dyDescent="0.2">
      <c r="A32" s="90" t="s">
        <v>156</v>
      </c>
      <c r="B32" s="81" t="s">
        <v>262</v>
      </c>
      <c r="C32" s="81"/>
      <c r="D32" s="81"/>
      <c r="E32" s="81"/>
      <c r="F32" s="81"/>
    </row>
    <row r="33" spans="1:6" x14ac:dyDescent="0.2">
      <c r="A33" s="90" t="s">
        <v>158</v>
      </c>
      <c r="B33" s="81" t="s">
        <v>263</v>
      </c>
      <c r="C33" s="81"/>
      <c r="D33" s="81"/>
      <c r="E33" s="81"/>
      <c r="F33" s="81"/>
    </row>
    <row r="34" spans="1:6" x14ac:dyDescent="0.2">
      <c r="A34" s="90" t="s">
        <v>160</v>
      </c>
      <c r="B34" s="81" t="s">
        <v>264</v>
      </c>
      <c r="C34" s="81"/>
      <c r="D34" s="81"/>
      <c r="E34" s="81"/>
      <c r="F34" s="81"/>
    </row>
    <row r="35" spans="1:6" x14ac:dyDescent="0.2">
      <c r="A35" s="90" t="s">
        <v>162</v>
      </c>
      <c r="B35" s="80" t="s">
        <v>265</v>
      </c>
      <c r="C35" s="81"/>
      <c r="D35" s="81"/>
      <c r="E35" s="81"/>
      <c r="F35" s="81"/>
    </row>
    <row r="36" spans="1:6" x14ac:dyDescent="0.2">
      <c r="A36" s="90" t="s">
        <v>164</v>
      </c>
      <c r="B36" s="81" t="s">
        <v>31</v>
      </c>
      <c r="C36" s="81"/>
      <c r="D36" s="81"/>
      <c r="E36" s="81"/>
      <c r="F36" s="81"/>
    </row>
    <row r="37" spans="1:6" x14ac:dyDescent="0.2">
      <c r="A37" s="90" t="s">
        <v>166</v>
      </c>
      <c r="B37" s="80" t="s">
        <v>266</v>
      </c>
      <c r="C37" s="81"/>
      <c r="D37" s="81"/>
      <c r="E37" s="81"/>
      <c r="F37" s="81"/>
    </row>
    <row r="38" spans="1:6" x14ac:dyDescent="0.2">
      <c r="A38" s="90" t="s">
        <v>168</v>
      </c>
      <c r="B38" s="81" t="s">
        <v>267</v>
      </c>
    </row>
    <row r="39" spans="1:6" x14ac:dyDescent="0.2">
      <c r="A39" s="90" t="s">
        <v>170</v>
      </c>
      <c r="B39" s="81" t="s">
        <v>268</v>
      </c>
      <c r="C39" s="81"/>
      <c r="D39" s="81"/>
      <c r="E39" s="81"/>
      <c r="F39" s="81"/>
    </row>
    <row r="40" spans="1:6" x14ac:dyDescent="0.2">
      <c r="A40" s="90" t="s">
        <v>269</v>
      </c>
      <c r="B40" s="81" t="s">
        <v>270</v>
      </c>
      <c r="C40" s="81"/>
      <c r="D40" s="81"/>
      <c r="E40" s="81"/>
      <c r="F40" s="81"/>
    </row>
    <row r="41" spans="1:6" x14ac:dyDescent="0.2">
      <c r="A41" s="90" t="s">
        <v>172</v>
      </c>
      <c r="B41" s="81" t="s">
        <v>271</v>
      </c>
      <c r="C41" s="81"/>
      <c r="D41" s="81"/>
      <c r="E41" s="81"/>
      <c r="F41" s="81"/>
    </row>
    <row r="42" spans="1:6" x14ac:dyDescent="0.2">
      <c r="A42" s="90" t="s">
        <v>272</v>
      </c>
      <c r="B42" s="81" t="s">
        <v>273</v>
      </c>
      <c r="C42" s="81"/>
      <c r="D42" s="81"/>
      <c r="E42" s="81"/>
      <c r="F42" s="81"/>
    </row>
    <row r="43" spans="1:6" x14ac:dyDescent="0.2">
      <c r="A43" s="90" t="s">
        <v>174</v>
      </c>
      <c r="B43" s="81" t="s">
        <v>274</v>
      </c>
      <c r="C43" s="81"/>
      <c r="D43" s="81"/>
      <c r="E43" s="81"/>
      <c r="F43" s="81"/>
    </row>
    <row r="44" spans="1:6" x14ac:dyDescent="0.2">
      <c r="A44" s="90" t="s">
        <v>275</v>
      </c>
      <c r="B44" s="81" t="s">
        <v>276</v>
      </c>
    </row>
  </sheetData>
  <mergeCells count="1">
    <mergeCell ref="H4:P4"/>
  </mergeCells>
  <pageMargins left="0.74803149606299213" right="0.74803149606299213" top="0.98425196850393704" bottom="0.98425196850393704" header="0.39370078740157483" footer="0.39370078740157483"/>
  <pageSetup paperSize="9" scale="75" orientation="landscape" r:id="rId1"/>
  <headerFooter alignWithMargins="0">
    <oddHeader>&amp;C&amp;"Calibri"&amp;12&amp;KC00000 OFFICIAL&amp;1#_x000D_&amp;"Arialri"&amp;10&amp;K000000&amp;"Arial,Bold"&amp;14FOR OFFICIAL USE ONLY &amp;"Arial,Regular"(when complete)&amp;R
&amp;"Arial,Bold"&amp;12ATTACHMENT D.4</oddHeader>
    <oddFooter>&amp;C&amp;"Arial,Bold"&amp;14FOR OFFICIAL USE ONLY &amp;"Arial,Regular"(when complete)_x000D_&amp;1#&amp;"Calibri"&amp;12&amp;KC00000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5"/>
  <sheetViews>
    <sheetView workbookViewId="0">
      <selection activeCell="B18" sqref="B18"/>
    </sheetView>
  </sheetViews>
  <sheetFormatPr defaultRowHeight="12.75" x14ac:dyDescent="0.2"/>
  <cols>
    <col min="1" max="3" width="23.5703125" customWidth="1"/>
    <col min="4" max="4" width="28" customWidth="1"/>
    <col min="5" max="7" width="23.5703125" customWidth="1"/>
  </cols>
  <sheetData>
    <row r="1" spans="1:7" ht="18" x14ac:dyDescent="0.25">
      <c r="A1" s="10" t="s">
        <v>0</v>
      </c>
      <c r="B1" s="10"/>
      <c r="C1" s="10"/>
      <c r="D1" s="10"/>
    </row>
    <row r="2" spans="1:7" ht="18" x14ac:dyDescent="0.25">
      <c r="A2" s="11"/>
      <c r="B2" s="11"/>
      <c r="C2" s="11"/>
      <c r="D2" s="11"/>
    </row>
    <row r="3" spans="1:7" ht="18" x14ac:dyDescent="0.25">
      <c r="A3" s="12" t="s">
        <v>277</v>
      </c>
      <c r="B3" s="12"/>
      <c r="C3" s="12"/>
      <c r="D3" s="12"/>
    </row>
    <row r="6" spans="1:7" ht="28.5" customHeight="1" x14ac:dyDescent="0.2">
      <c r="A6" s="19" t="s">
        <v>278</v>
      </c>
      <c r="B6" s="19" t="s">
        <v>279</v>
      </c>
      <c r="C6" s="19" t="s">
        <v>280</v>
      </c>
      <c r="D6" s="19" t="s">
        <v>281</v>
      </c>
      <c r="E6" s="19" t="s">
        <v>282</v>
      </c>
      <c r="F6" s="19" t="s">
        <v>283</v>
      </c>
      <c r="G6" s="20"/>
    </row>
    <row r="7" spans="1:7" x14ac:dyDescent="0.2">
      <c r="A7" s="15" t="s">
        <v>15</v>
      </c>
      <c r="B7" s="15" t="s">
        <v>16</v>
      </c>
      <c r="C7" s="15" t="s">
        <v>17</v>
      </c>
      <c r="D7" s="15" t="s">
        <v>18</v>
      </c>
      <c r="E7" s="15" t="s">
        <v>19</v>
      </c>
      <c r="F7" s="15" t="s">
        <v>20</v>
      </c>
    </row>
    <row r="8" spans="1:7" x14ac:dyDescent="0.2">
      <c r="C8" t="s">
        <v>284</v>
      </c>
    </row>
    <row r="10" spans="1:7" x14ac:dyDescent="0.2">
      <c r="A10" s="90" t="s">
        <v>30</v>
      </c>
      <c r="B10" s="81" t="s">
        <v>285</v>
      </c>
      <c r="C10" s="81"/>
      <c r="D10" s="81"/>
    </row>
    <row r="11" spans="1:7" x14ac:dyDescent="0.2">
      <c r="A11" s="90" t="s">
        <v>32</v>
      </c>
      <c r="B11" s="81" t="s">
        <v>286</v>
      </c>
      <c r="C11" s="81"/>
      <c r="D11" s="81"/>
    </row>
    <row r="12" spans="1:7" x14ac:dyDescent="0.2">
      <c r="A12" s="90" t="s">
        <v>34</v>
      </c>
      <c r="B12" t="s">
        <v>287</v>
      </c>
      <c r="C12" s="81"/>
      <c r="D12" s="81"/>
    </row>
    <row r="13" spans="1:7" x14ac:dyDescent="0.2">
      <c r="A13" s="90" t="s">
        <v>36</v>
      </c>
      <c r="B13" t="s">
        <v>288</v>
      </c>
      <c r="C13" s="81"/>
      <c r="D13" s="81"/>
    </row>
    <row r="14" spans="1:7" x14ac:dyDescent="0.2">
      <c r="A14" s="90" t="s">
        <v>38</v>
      </c>
      <c r="B14" s="81" t="s">
        <v>289</v>
      </c>
    </row>
    <row r="15" spans="1:7" x14ac:dyDescent="0.2">
      <c r="A15" s="90" t="s">
        <v>40</v>
      </c>
      <c r="B15" s="81" t="s">
        <v>290</v>
      </c>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workbookViewId="0">
      <selection activeCell="A11" sqref="A11"/>
    </sheetView>
  </sheetViews>
  <sheetFormatPr defaultColWidth="9" defaultRowHeight="12.75" x14ac:dyDescent="0.2"/>
  <cols>
    <col min="1" max="3" width="24.85546875" style="22" customWidth="1"/>
    <col min="4" max="4" width="12.5703125" style="22" customWidth="1"/>
    <col min="5" max="16384" width="9" style="22"/>
  </cols>
  <sheetData>
    <row r="1" spans="1:3" ht="18" x14ac:dyDescent="0.25">
      <c r="A1" s="21" t="s">
        <v>0</v>
      </c>
    </row>
    <row r="2" spans="1:3" ht="18" x14ac:dyDescent="0.25">
      <c r="A2" s="23"/>
    </row>
    <row r="3" spans="1:3" ht="18" x14ac:dyDescent="0.25">
      <c r="A3" s="12" t="s">
        <v>291</v>
      </c>
    </row>
    <row r="6" spans="1:3" ht="25.5" x14ac:dyDescent="0.2">
      <c r="A6" s="24"/>
      <c r="B6" s="24" t="s">
        <v>292</v>
      </c>
      <c r="C6" s="24" t="s">
        <v>293</v>
      </c>
    </row>
    <row r="7" spans="1:3" ht="38.25" x14ac:dyDescent="0.2">
      <c r="A7" s="25" t="s">
        <v>294</v>
      </c>
      <c r="B7" s="26"/>
      <c r="C7" s="91" t="s">
        <v>295</v>
      </c>
    </row>
    <row r="8" spans="1:3" ht="63.75" x14ac:dyDescent="0.2">
      <c r="A8" s="25" t="s">
        <v>296</v>
      </c>
      <c r="B8" s="26">
        <f>SUMIF('C-3 SG&amp;A listing'!C:C,"No",'C-3 SG&amp;A listing'!F:F)</f>
        <v>0</v>
      </c>
      <c r="C8" s="91" t="s">
        <v>297</v>
      </c>
    </row>
    <row r="9" spans="1:3" ht="25.5" x14ac:dyDescent="0.2">
      <c r="A9" s="25" t="s">
        <v>298</v>
      </c>
      <c r="B9" s="27" t="e">
        <f>B8/B7</f>
        <v>#DIV/0!</v>
      </c>
      <c r="C9" s="91" t="s">
        <v>299</v>
      </c>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0"/>
  <sheetViews>
    <sheetView workbookViewId="0">
      <selection activeCell="G26" sqref="G26"/>
    </sheetView>
  </sheetViews>
  <sheetFormatPr defaultRowHeight="12.75" x14ac:dyDescent="0.2"/>
  <cols>
    <col min="1" max="1" width="13.85546875" customWidth="1"/>
    <col min="2" max="2" width="21.7109375" customWidth="1"/>
    <col min="3" max="4" width="19.42578125" customWidth="1"/>
  </cols>
  <sheetData>
    <row r="1" spans="1:4" ht="18" x14ac:dyDescent="0.25">
      <c r="A1" s="10" t="s">
        <v>0</v>
      </c>
    </row>
    <row r="2" spans="1:4" ht="18" x14ac:dyDescent="0.25">
      <c r="A2" s="1"/>
    </row>
    <row r="3" spans="1:4" ht="18" x14ac:dyDescent="0.25">
      <c r="A3" s="12" t="s">
        <v>300</v>
      </c>
    </row>
    <row r="4" spans="1:4" ht="18" x14ac:dyDescent="0.25">
      <c r="A4" s="1"/>
    </row>
    <row r="5" spans="1:4" x14ac:dyDescent="0.2">
      <c r="A5" s="109" t="s">
        <v>301</v>
      </c>
      <c r="B5" s="111" t="s">
        <v>302</v>
      </c>
      <c r="C5" s="112" t="s">
        <v>303</v>
      </c>
      <c r="D5" s="113"/>
    </row>
    <row r="6" spans="1:4" ht="24" x14ac:dyDescent="0.2">
      <c r="A6" s="110"/>
      <c r="B6" s="110"/>
      <c r="C6" s="78" t="s">
        <v>304</v>
      </c>
      <c r="D6" s="79" t="s">
        <v>305</v>
      </c>
    </row>
    <row r="7" spans="1:4" x14ac:dyDescent="0.2">
      <c r="A7" s="71" t="s">
        <v>232</v>
      </c>
      <c r="B7" s="72" t="s">
        <v>207</v>
      </c>
      <c r="C7" s="72"/>
      <c r="D7" s="73"/>
    </row>
    <row r="8" spans="1:4" x14ac:dyDescent="0.2">
      <c r="A8" s="71" t="s">
        <v>233</v>
      </c>
      <c r="B8" s="72" t="s">
        <v>208</v>
      </c>
      <c r="C8" s="72"/>
      <c r="D8" s="73"/>
    </row>
    <row r="9" spans="1:4" x14ac:dyDescent="0.2">
      <c r="A9" s="71" t="s">
        <v>16</v>
      </c>
      <c r="B9" s="72" t="s">
        <v>209</v>
      </c>
      <c r="C9" s="72"/>
      <c r="D9" s="73"/>
    </row>
    <row r="10" spans="1:4" x14ac:dyDescent="0.2">
      <c r="A10" s="71" t="s">
        <v>17</v>
      </c>
      <c r="B10" s="94" t="s">
        <v>210</v>
      </c>
      <c r="C10" s="72"/>
      <c r="D10" s="73"/>
    </row>
    <row r="11" spans="1:4" x14ac:dyDescent="0.2">
      <c r="A11" s="71" t="s">
        <v>18</v>
      </c>
      <c r="B11" s="94" t="s">
        <v>211</v>
      </c>
      <c r="C11" s="72"/>
      <c r="D11" s="73"/>
    </row>
    <row r="12" spans="1:4" x14ac:dyDescent="0.2">
      <c r="A12" s="71" t="s">
        <v>19</v>
      </c>
      <c r="B12" s="74" t="s">
        <v>212</v>
      </c>
      <c r="C12" s="72"/>
      <c r="D12" s="73"/>
    </row>
    <row r="13" spans="1:4" x14ac:dyDescent="0.2">
      <c r="A13" s="71" t="s">
        <v>20</v>
      </c>
      <c r="B13" s="72" t="s">
        <v>83</v>
      </c>
      <c r="C13" s="72"/>
      <c r="D13" s="73"/>
    </row>
    <row r="14" spans="1:4" x14ac:dyDescent="0.2">
      <c r="A14" s="71" t="s">
        <v>21</v>
      </c>
      <c r="B14" s="72" t="s">
        <v>213</v>
      </c>
      <c r="C14" s="72"/>
      <c r="D14" s="73"/>
    </row>
    <row r="15" spans="1:4" x14ac:dyDescent="0.2">
      <c r="A15" s="71" t="s">
        <v>23</v>
      </c>
      <c r="B15" s="72" t="s">
        <v>78</v>
      </c>
      <c r="C15" s="72"/>
      <c r="D15" s="73"/>
    </row>
    <row r="16" spans="1:4" x14ac:dyDescent="0.2">
      <c r="A16" s="71" t="s">
        <v>24</v>
      </c>
      <c r="B16" s="72" t="s">
        <v>79</v>
      </c>
      <c r="C16" s="72"/>
      <c r="D16" s="73"/>
    </row>
    <row r="17" spans="1:4" x14ac:dyDescent="0.2">
      <c r="A17" s="71" t="s">
        <v>25</v>
      </c>
      <c r="B17" s="72" t="s">
        <v>214</v>
      </c>
      <c r="C17" s="72"/>
      <c r="D17" s="73"/>
    </row>
    <row r="18" spans="1:4" x14ac:dyDescent="0.2">
      <c r="A18" s="71" t="s">
        <v>26</v>
      </c>
      <c r="B18" s="72" t="s">
        <v>76</v>
      </c>
      <c r="C18" s="72"/>
      <c r="D18" s="73"/>
    </row>
    <row r="19" spans="1:4" x14ac:dyDescent="0.2">
      <c r="A19" s="71" t="s">
        <v>27</v>
      </c>
      <c r="B19" s="72" t="s">
        <v>215</v>
      </c>
      <c r="C19" s="72"/>
      <c r="D19" s="73"/>
    </row>
    <row r="20" spans="1:4" x14ac:dyDescent="0.2">
      <c r="A20" s="71" t="s">
        <v>28</v>
      </c>
      <c r="B20" s="72" t="s">
        <v>216</v>
      </c>
      <c r="C20" s="72"/>
      <c r="D20" s="73"/>
    </row>
    <row r="21" spans="1:4" x14ac:dyDescent="0.2">
      <c r="A21" s="71" t="s">
        <v>29</v>
      </c>
      <c r="B21" s="72" t="s">
        <v>306</v>
      </c>
      <c r="C21" s="72"/>
      <c r="D21" s="73"/>
    </row>
    <row r="22" spans="1:4" x14ac:dyDescent="0.2">
      <c r="A22" s="71" t="s">
        <v>99</v>
      </c>
      <c r="B22" s="72" t="s">
        <v>217</v>
      </c>
      <c r="C22" s="72"/>
      <c r="D22" s="73"/>
    </row>
    <row r="23" spans="1:4" x14ac:dyDescent="0.2">
      <c r="A23" s="71" t="s">
        <v>100</v>
      </c>
      <c r="B23" s="72" t="s">
        <v>86</v>
      </c>
      <c r="C23" s="72"/>
      <c r="D23" s="73"/>
    </row>
    <row r="24" spans="1:4" x14ac:dyDescent="0.2">
      <c r="A24" s="71" t="s">
        <v>101</v>
      </c>
      <c r="B24" s="72" t="s">
        <v>87</v>
      </c>
      <c r="C24" s="72"/>
      <c r="D24" s="73"/>
    </row>
    <row r="25" spans="1:4" ht="25.5" x14ac:dyDescent="0.2">
      <c r="A25" s="71" t="s">
        <v>102</v>
      </c>
      <c r="B25" s="72" t="s">
        <v>88</v>
      </c>
      <c r="C25" s="72"/>
      <c r="D25" s="73"/>
    </row>
    <row r="26" spans="1:4" x14ac:dyDescent="0.2">
      <c r="A26" s="71" t="s">
        <v>103</v>
      </c>
      <c r="B26" s="72" t="s">
        <v>219</v>
      </c>
      <c r="C26" s="72"/>
      <c r="D26" s="73"/>
    </row>
    <row r="27" spans="1:4" ht="25.5" x14ac:dyDescent="0.2">
      <c r="A27" s="71" t="s">
        <v>104</v>
      </c>
      <c r="B27" s="72" t="s">
        <v>221</v>
      </c>
      <c r="C27" s="72"/>
      <c r="D27" s="73"/>
    </row>
    <row r="28" spans="1:4" ht="25.5" x14ac:dyDescent="0.2">
      <c r="A28" s="71" t="s">
        <v>105</v>
      </c>
      <c r="B28" s="72" t="s">
        <v>222</v>
      </c>
      <c r="C28" s="72"/>
      <c r="D28" s="73"/>
    </row>
    <row r="29" spans="1:4" ht="25.5" x14ac:dyDescent="0.2">
      <c r="A29" s="71" t="s">
        <v>106</v>
      </c>
      <c r="B29" s="72" t="s">
        <v>307</v>
      </c>
      <c r="C29" s="72"/>
      <c r="D29" s="73"/>
    </row>
    <row r="30" spans="1:4" ht="25.5" x14ac:dyDescent="0.2">
      <c r="A30" s="71" t="s">
        <v>107</v>
      </c>
      <c r="B30" s="72" t="s">
        <v>224</v>
      </c>
      <c r="C30" s="72"/>
      <c r="D30" s="73"/>
    </row>
    <row r="31" spans="1:4" x14ac:dyDescent="0.2">
      <c r="A31" s="71" t="s">
        <v>108</v>
      </c>
      <c r="B31" s="72" t="s">
        <v>4</v>
      </c>
      <c r="C31" s="72"/>
      <c r="D31" s="73"/>
    </row>
    <row r="32" spans="1:4" ht="38.25" x14ac:dyDescent="0.2">
      <c r="A32" s="71" t="s">
        <v>109</v>
      </c>
      <c r="B32" s="72" t="s">
        <v>308</v>
      </c>
      <c r="C32" s="72"/>
      <c r="D32" s="73"/>
    </row>
    <row r="33" spans="1:4" x14ac:dyDescent="0.2">
      <c r="B33" s="80"/>
      <c r="C33" s="80"/>
      <c r="D33" s="80"/>
    </row>
    <row r="34" spans="1:4" x14ac:dyDescent="0.2">
      <c r="A34" s="75" t="s">
        <v>309</v>
      </c>
      <c r="B34" s="80"/>
      <c r="C34" s="80"/>
      <c r="D34" s="80"/>
    </row>
    <row r="35" spans="1:4" x14ac:dyDescent="0.2">
      <c r="A35" s="76" t="s">
        <v>310</v>
      </c>
      <c r="B35" s="80"/>
      <c r="C35" s="80"/>
      <c r="D35" s="80"/>
    </row>
    <row r="36" spans="1:4" x14ac:dyDescent="0.2">
      <c r="A36" s="76" t="s">
        <v>311</v>
      </c>
      <c r="C36" s="80"/>
      <c r="D36" s="80"/>
    </row>
    <row r="37" spans="1:4" x14ac:dyDescent="0.2">
      <c r="A37" s="76" t="s">
        <v>312</v>
      </c>
    </row>
    <row r="38" spans="1:4" x14ac:dyDescent="0.2">
      <c r="A38" s="77" t="s">
        <v>313</v>
      </c>
    </row>
    <row r="39" spans="1:4" x14ac:dyDescent="0.2">
      <c r="A39" s="77" t="s">
        <v>314</v>
      </c>
    </row>
    <row r="40" spans="1:4" x14ac:dyDescent="0.2">
      <c r="A40" s="77" t="s">
        <v>315</v>
      </c>
    </row>
  </sheetData>
  <mergeCells count="3">
    <mergeCell ref="A5:A6"/>
    <mergeCell ref="B5:B6"/>
    <mergeCell ref="C5:D5"/>
  </mergeCells>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workbookViewId="0">
      <selection activeCell="H13" sqref="H13"/>
    </sheetView>
  </sheetViews>
  <sheetFormatPr defaultRowHeight="12.75" x14ac:dyDescent="0.2"/>
  <cols>
    <col min="1" max="1" width="46" customWidth="1"/>
    <col min="2" max="4" width="11.5703125" customWidth="1"/>
    <col min="5" max="5" width="16.28515625" bestFit="1" customWidth="1"/>
  </cols>
  <sheetData>
    <row r="1" spans="1:6" ht="18" x14ac:dyDescent="0.25">
      <c r="A1" s="10" t="s">
        <v>0</v>
      </c>
      <c r="B1" s="36"/>
      <c r="C1" s="36"/>
      <c r="D1" s="36"/>
      <c r="E1" s="36"/>
      <c r="F1" s="36"/>
    </row>
    <row r="2" spans="1:6" ht="18" x14ac:dyDescent="0.25">
      <c r="A2" s="37"/>
      <c r="B2" s="36"/>
      <c r="C2" s="36"/>
      <c r="D2" s="36"/>
      <c r="E2" s="36"/>
      <c r="F2" s="36"/>
    </row>
    <row r="3" spans="1:6" ht="18.75" thickBot="1" x14ac:dyDescent="0.3">
      <c r="A3" s="12" t="s">
        <v>316</v>
      </c>
      <c r="B3" s="36"/>
      <c r="C3" s="36"/>
      <c r="D3" s="36"/>
      <c r="E3" s="36"/>
      <c r="F3" s="36"/>
    </row>
    <row r="4" spans="1:6" ht="13.5" thickBot="1" x14ac:dyDescent="0.25">
      <c r="A4" s="38" t="s">
        <v>317</v>
      </c>
      <c r="B4" s="39" t="s">
        <v>318</v>
      </c>
      <c r="C4" s="39" t="s">
        <v>319</v>
      </c>
      <c r="D4" s="39" t="s">
        <v>320</v>
      </c>
      <c r="E4" s="40" t="s">
        <v>278</v>
      </c>
      <c r="F4" s="36"/>
    </row>
    <row r="5" spans="1:6" x14ac:dyDescent="0.2">
      <c r="A5" s="41" t="s">
        <v>321</v>
      </c>
      <c r="B5" s="42"/>
      <c r="C5" s="43"/>
      <c r="D5" s="44"/>
      <c r="E5" s="45"/>
      <c r="F5" s="36"/>
    </row>
    <row r="6" spans="1:6" x14ac:dyDescent="0.2">
      <c r="A6" s="46" t="s">
        <v>322</v>
      </c>
      <c r="B6" s="47">
        <f>B5-B7</f>
        <v>0</v>
      </c>
      <c r="C6" s="48"/>
      <c r="D6" s="44"/>
      <c r="E6" s="45"/>
      <c r="F6" s="36"/>
    </row>
    <row r="7" spans="1:6" ht="13.5" thickBot="1" x14ac:dyDescent="0.25">
      <c r="A7" s="49" t="s">
        <v>323</v>
      </c>
      <c r="B7" s="50">
        <f>B8+B9</f>
        <v>0</v>
      </c>
      <c r="C7" s="48"/>
      <c r="D7" s="44"/>
      <c r="E7" s="45"/>
      <c r="F7" s="36"/>
    </row>
    <row r="8" spans="1:6" ht="13.5" thickBot="1" x14ac:dyDescent="0.25">
      <c r="A8" s="51" t="s">
        <v>324</v>
      </c>
      <c r="B8" s="52"/>
      <c r="C8" s="53"/>
      <c r="D8" s="44"/>
      <c r="E8" s="45"/>
      <c r="F8" s="36"/>
    </row>
    <row r="9" spans="1:6" x14ac:dyDescent="0.2">
      <c r="A9" s="54" t="s">
        <v>325</v>
      </c>
      <c r="B9" s="55"/>
      <c r="C9" s="56"/>
      <c r="D9" s="44"/>
      <c r="E9" s="45"/>
      <c r="F9" s="36"/>
    </row>
    <row r="10" spans="1:6" ht="13.5" thickBot="1" x14ac:dyDescent="0.25">
      <c r="A10" s="49" t="s">
        <v>322</v>
      </c>
      <c r="B10" s="57">
        <f>B9-B11</f>
        <v>0</v>
      </c>
      <c r="C10" s="58">
        <f>C11</f>
        <v>0</v>
      </c>
      <c r="D10" s="44"/>
      <c r="E10" s="45"/>
      <c r="F10" s="36"/>
    </row>
    <row r="11" spans="1:6" x14ac:dyDescent="0.2">
      <c r="A11" s="54" t="s">
        <v>326</v>
      </c>
      <c r="B11" s="59">
        <f>SUM(B12:B16)</f>
        <v>0</v>
      </c>
      <c r="C11" s="60">
        <f>C12+C13+C14+C15+C16</f>
        <v>0</v>
      </c>
      <c r="D11" s="44"/>
      <c r="E11" s="45"/>
      <c r="F11" s="36"/>
    </row>
    <row r="12" spans="1:6" x14ac:dyDescent="0.2">
      <c r="A12" s="46" t="s">
        <v>327</v>
      </c>
      <c r="B12" s="95">
        <f>B17</f>
        <v>0</v>
      </c>
      <c r="C12" s="96">
        <f>C17</f>
        <v>0</v>
      </c>
      <c r="D12" s="44"/>
      <c r="E12" s="45"/>
      <c r="F12" s="36"/>
    </row>
    <row r="13" spans="1:6" x14ac:dyDescent="0.2">
      <c r="A13" s="46" t="s">
        <v>328</v>
      </c>
      <c r="B13" s="97"/>
      <c r="C13" s="98"/>
      <c r="D13" s="44"/>
      <c r="E13" s="45"/>
      <c r="F13" s="36"/>
    </row>
    <row r="14" spans="1:6" x14ac:dyDescent="0.2">
      <c r="A14" s="46" t="s">
        <v>329</v>
      </c>
      <c r="B14" s="97"/>
      <c r="C14" s="98"/>
      <c r="D14" s="44"/>
      <c r="E14" s="45"/>
      <c r="F14" s="36"/>
    </row>
    <row r="15" spans="1:6" x14ac:dyDescent="0.2">
      <c r="A15" s="46" t="s">
        <v>330</v>
      </c>
      <c r="B15" s="97"/>
      <c r="C15" s="98"/>
      <c r="D15" s="44"/>
      <c r="E15" s="45"/>
      <c r="F15" s="36"/>
    </row>
    <row r="16" spans="1:6" ht="13.5" thickBot="1" x14ac:dyDescent="0.25">
      <c r="A16" s="49" t="s">
        <v>331</v>
      </c>
      <c r="B16" s="99"/>
      <c r="C16" s="100"/>
      <c r="D16" s="44"/>
      <c r="E16" s="45"/>
      <c r="F16" s="36"/>
    </row>
    <row r="17" spans="1:6" x14ac:dyDescent="0.2">
      <c r="A17" s="41" t="s">
        <v>332</v>
      </c>
      <c r="B17" s="61">
        <f>B18+B19</f>
        <v>0</v>
      </c>
      <c r="C17" s="62">
        <f>C18+C19</f>
        <v>0</v>
      </c>
      <c r="D17" s="44"/>
      <c r="E17" s="45"/>
      <c r="F17" s="36"/>
    </row>
    <row r="18" spans="1:6" x14ac:dyDescent="0.2">
      <c r="A18" s="46" t="s">
        <v>333</v>
      </c>
      <c r="B18" s="63"/>
      <c r="C18" s="64"/>
      <c r="D18" s="44"/>
      <c r="E18" s="45"/>
      <c r="F18" s="36"/>
    </row>
    <row r="19" spans="1:6" ht="13.5" thickBot="1" x14ac:dyDescent="0.25">
      <c r="A19" s="49" t="s">
        <v>334</v>
      </c>
      <c r="B19" s="65"/>
      <c r="C19" s="66"/>
      <c r="D19" s="67"/>
      <c r="E19" s="68"/>
      <c r="F19" s="36"/>
    </row>
    <row r="20" spans="1:6" x14ac:dyDescent="0.2">
      <c r="A20" s="36"/>
      <c r="B20" s="36"/>
      <c r="C20" s="36"/>
      <c r="D20" s="36"/>
      <c r="E20" s="36"/>
      <c r="F20" s="36"/>
    </row>
    <row r="21" spans="1:6" x14ac:dyDescent="0.2">
      <c r="A21" s="36" t="s">
        <v>335</v>
      </c>
      <c r="B21" s="36"/>
      <c r="C21" s="36"/>
      <c r="D21" s="36"/>
      <c r="E21" s="36"/>
      <c r="F21" s="36"/>
    </row>
    <row r="22" spans="1:6" x14ac:dyDescent="0.2">
      <c r="A22" s="36"/>
      <c r="B22" s="36"/>
      <c r="C22" s="36"/>
      <c r="D22" s="36"/>
      <c r="E22" s="36"/>
      <c r="F22" s="36"/>
    </row>
    <row r="23" spans="1:6" x14ac:dyDescent="0.2">
      <c r="A23" s="69" t="s">
        <v>336</v>
      </c>
      <c r="B23" s="36"/>
      <c r="C23" s="36"/>
      <c r="D23" s="36"/>
      <c r="E23" s="36"/>
      <c r="F23" s="36"/>
    </row>
    <row r="24" spans="1:6" x14ac:dyDescent="0.2">
      <c r="A24" s="36" t="s">
        <v>337</v>
      </c>
      <c r="B24" s="36"/>
      <c r="C24" s="36"/>
      <c r="D24" s="36"/>
      <c r="E24" s="36"/>
      <c r="F24" s="36"/>
    </row>
    <row r="25" spans="1:6" x14ac:dyDescent="0.2">
      <c r="A25" s="70" t="s">
        <v>338</v>
      </c>
      <c r="B25" s="36"/>
      <c r="C25" s="36"/>
      <c r="D25" s="36"/>
      <c r="E25" s="36"/>
      <c r="F25" s="36"/>
    </row>
    <row r="26" spans="1:6" x14ac:dyDescent="0.2">
      <c r="A26" s="36" t="s">
        <v>311</v>
      </c>
      <c r="B26" s="36"/>
      <c r="C26" s="36"/>
      <c r="D26" s="36"/>
      <c r="E26" s="36"/>
      <c r="F26" s="36"/>
    </row>
    <row r="27" spans="1:6" x14ac:dyDescent="0.2">
      <c r="A27" s="36" t="s">
        <v>312</v>
      </c>
      <c r="B27" s="36"/>
      <c r="C27" s="36"/>
      <c r="D27" s="36"/>
      <c r="E27" s="36"/>
      <c r="F27" s="36"/>
    </row>
    <row r="28" spans="1:6" x14ac:dyDescent="0.2">
      <c r="A28" s="36" t="s">
        <v>339</v>
      </c>
      <c r="B28" s="36"/>
      <c r="C28" s="36"/>
      <c r="D28" s="36"/>
      <c r="E28" s="36"/>
      <c r="F28" s="36"/>
    </row>
    <row r="29" spans="1:6" x14ac:dyDescent="0.2">
      <c r="A29" s="36"/>
      <c r="B29" s="36"/>
      <c r="C29" s="36"/>
      <c r="D29" s="36"/>
      <c r="E29" s="36"/>
      <c r="F29" s="36"/>
    </row>
  </sheetData>
  <pageMargins left="0.7" right="0.7" top="0.75" bottom="0.75" header="0.3" footer="0.3"/>
  <headerFooter>
    <oddHeader>&amp;C&amp;"Calibri"&amp;12&amp;KC00000 OFFICIAL&amp;1#_x000D_</oddHeader>
    <oddFooter>&amp;C_x000D_&amp;1#&amp;"Calibri"&amp;12&amp;KC00000 OFFICIAL</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7" ma:contentTypeDescription="Create a new document." ma:contentTypeScope="" ma:versionID="6dcc63acf85940468aa215fa18cb0ffb">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e8f72978dc3c2ff22e33a732eac16a2e"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element ref="ns2:Check_x0020_box"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element name="Check_x0020_box" ma:index="63" nillable="true" ma:displayName="Check box" ma:default="1" ma:internalName="Check_x0020_box">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30</Value>
      <Value>114</Value>
      <Value>1268</Value>
      <Value>1895</Value>
      <Value>1282</Value>
      <Value>71</Value>
    </TaxCatchAll>
    <lcf76f155ced4ddcb4097134ff3c332f xmlns="b48e3ffd-eb19-4da6-9c3a-2fe013753af6">
      <Terms xmlns="http://schemas.microsoft.com/office/infopath/2007/PartnerControls"/>
    </lcf76f155ced4ddcb4097134ff3c332f>
    <f097ccc00f2346ca94bb23c878b9f729 xmlns="b48e3ffd-eb19-4da6-9c3a-2fe013753af6">
      <Terms xmlns="http://schemas.microsoft.com/office/infopath/2007/PartnerControls"/>
    </f097ccc00f2346ca94bb23c878b9f729>
    <ADCSaveAsPDF xmlns="b48e3ffd-eb19-4da6-9c3a-2fe013753af6">false</ADCSaveAsPDF>
    <_ip_UnifiedCompliancePolicyUIAction xmlns="http://schemas.microsoft.com/sharepoint/v3" xsi:nil="true"/>
    <ADCUnsuccessfulSyncAttemptCount xmlns="b48e3ffd-eb19-4da6-9c3a-2fe013753af6">0</ADCUnsuccessfulSyncAttemptCount>
    <OnBehalfOf xmlns="b48e3ffd-eb19-4da6-9c3a-2fe013753af6" xsi:nil="true"/>
    <of9f5489d8524f60b5f135358bcc24e7 xmlns="b48e3ffd-eb19-4da6-9c3a-2fe013753af6">
      <Terms xmlns="http://schemas.microsoft.com/office/infopath/2007/PartnerControls">
        <TermInfo xmlns="http://schemas.microsoft.com/office/infopath/2007/PartnerControls">
          <TermName xmlns="http://schemas.microsoft.com/office/infopath/2007/PartnerControls">CHINA</TermName>
          <TermId xmlns="http://schemas.microsoft.com/office/infopath/2007/PartnerControls">6efc5bf2-074e-481b-bbee-34b288cc1024</TermId>
        </TermInfo>
      </Terms>
    </of9f5489d8524f60b5f135358bcc24e7>
    <ADCDochubSourceSiteURL xmlns="b48e3ffd-eb19-4da6-9c3a-2fe013753af6" xsi:nil="true"/>
    <hcbec39975394884bc044fe01b449dad xmlns="b48e3ffd-eb19-4da6-9c3a-2fe013753af6">
      <Terms xmlns="http://schemas.microsoft.com/office/infopath/2007/PartnerControl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OFFICIAL:Sensitive</TermName>
          <TermId xmlns="http://schemas.microsoft.com/office/infopath/2007/PartnerControls">028d2a82-9ad8-4680-8be0-bc23c353d676</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_ip_UnifiedCompliancePolicyProperties xmlns="http://schemas.microsoft.com/sharepoint/v3"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m8420f65473d45b2b1f82b85c0bcea80>
    <ADCRootFolder xmlns="b48e3ffd-eb19-4da6-9c3a-2fe013753af6">Titanium dioxide - Investigation - Tronox Limited - China_74078297016641AB888E8A932108949C</ADCRootFolder>
    <c46651cd2c49492aa9078635984fc72b xmlns="b48e3ffd-eb19-4da6-9c3a-2fe013753af6">
      <Terms xmlns="http://schemas.microsoft.com/office/infopath/2007/PartnerControls"/>
    </c46651cd2c49492aa9078635984fc72b>
    <nddb91a9aa1144cab223e51b6e36f163 xmlns="b48e3ffd-eb19-4da6-9c3a-2fe013753af6">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3a84ff90-9086-429d-b51f-6fbf122400fd</TermId>
        </TermInfo>
      </Term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699</ADCCaseNumber>
    <ADCCRMSyncDone xmlns="b48e3ffd-eb19-4da6-9c3a-2fe013753af6">true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Dumping Investigation</TermName>
          <TermId xmlns="http://schemas.microsoft.com/office/infopath/2007/PartnerControls">a984440e-454e-441f-91dc-1bf285b69982</TermId>
        </TermInfo>
      </Terms>
    </p153795153ee4629ba85bfc1884fc5e6>
    <fc314416fe7649c0bd235f0f6f75a24e xmlns="b48e3ffd-eb19-4da6-9c3a-2fe013753af6">
      <Terms xmlns="http://schemas.microsoft.com/office/infopath/2007/PartnerControls">
        <TermInfo xmlns="http://schemas.microsoft.com/office/infopath/2007/PartnerControls">
          <TermName xmlns="http://schemas.microsoft.com/office/infopath/2007/PartnerControls">xlsx</TermName>
          <TermId xmlns="http://schemas.microsoft.com/office/infopath/2007/PartnerControls">37ef8a18-046d-43e0-a0c2-b2bbafd1eabc</TermId>
        </TermInfo>
      </Terms>
    </fc314416fe7649c0bd235f0f6f75a24e>
    <f06bc08df4f7480fae31bfc0219a480b xmlns="b48e3ffd-eb19-4da6-9c3a-2fe013753af6">
      <Terms xmlns="http://schemas.microsoft.com/office/infopath/2007/PartnerControls">
        <TermInfo xmlns="http://schemas.microsoft.com/office/infopath/2007/PartnerControls">
          <TermName xmlns="http://schemas.microsoft.com/office/infopath/2007/PartnerControls">Titanium dioxide</TermName>
          <TermId xmlns="http://schemas.microsoft.com/office/infopath/2007/PartnerControls">5b64b64e-0faf-4e45-8c7a-829e0cbd0769</TermId>
        </TermInfo>
      </Terms>
    </f06bc08df4f7480fae31bfc0219a480b>
    <ADCCRMCaseId xmlns="b48e3ffd-eb19-4da6-9c3a-2fe013753af6">74078297-0166-41AB-888E-8A932108949C</ADCCRMCaseId>
    <Check_x0020_box xmlns="b48e3ffd-eb19-4da6-9c3a-2fe013753af6">true</Check_x0020_box>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2661F3-41C9-4B6E-B1AE-59506510D4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e3ffd-eb19-4da6-9c3a-2fe013753af6"/>
    <ds:schemaRef ds:uri="9415f538-06e4-4333-8d32-bf09d7b0f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953425-2A14-4E33-9F6F-768DB46C2BAC}">
  <ds:schemaRefs>
    <ds:schemaRef ds:uri="http://schemas.microsoft.com/office/2006/documentManagement/types"/>
    <ds:schemaRef ds:uri="http://purl.org/dc/elements/1.1/"/>
    <ds:schemaRef ds:uri="http://schemas.microsoft.com/office/infopath/2007/PartnerControls"/>
    <ds:schemaRef ds:uri="b48e3ffd-eb19-4da6-9c3a-2fe013753af6"/>
    <ds:schemaRef ds:uri="http://www.w3.org/XML/1998/namespace"/>
    <ds:schemaRef ds:uri="http://schemas.openxmlformats.org/package/2006/metadata/core-properties"/>
    <ds:schemaRef ds:uri="9415f538-06e4-4333-8d32-bf09d7b0fc67"/>
    <ds:schemaRef ds:uri="http://schemas.microsoft.com/sharepoint/v3"/>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D8373B91-BF9A-4FB1-BC3A-AD127D66B80E}">
  <ds:schemaRefs>
    <ds:schemaRef ds:uri="http://schemas.microsoft.com/sharepoint/v3/contenttype/forms"/>
  </ds:schemaRefs>
</ds:datastoreItem>
</file>

<file path=docMetadata/LabelInfo.xml><?xml version="1.0" encoding="utf-8"?>
<clbl:labelList xmlns:clbl="http://schemas.microsoft.com/office/2020/mipLabelMetadata">
  <clbl:label id="{f10da465-9e7b-430b-a7f3-49eb1f23490e}"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A-10 Supplier information</vt:lpstr>
      <vt:lpstr>A-10a Import declarations</vt:lpstr>
      <vt:lpstr>B-2 Cost to import and sell</vt:lpstr>
      <vt:lpstr>B-3 Forward Orders</vt:lpstr>
      <vt:lpstr>C-2 Sales</vt:lpstr>
      <vt:lpstr>C-3 SG&amp;A listing</vt:lpstr>
      <vt:lpstr>C-4 SG&amp;A calculation</vt:lpstr>
      <vt:lpstr>E-7 Sales source</vt:lpstr>
      <vt:lpstr>E-10 Upwards sales</vt:lpstr>
    </vt:vector>
  </TitlesOfParts>
  <Manager/>
  <Company>Australian Customs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Chew, An</dc:creator>
  <cp:keywords/>
  <dc:description/>
  <cp:lastModifiedBy>Halilovic, Jasna</cp:lastModifiedBy>
  <cp:revision/>
  <dcterms:created xsi:type="dcterms:W3CDTF">2001-06-08T01:14:27Z</dcterms:created>
  <dcterms:modified xsi:type="dcterms:W3CDTF">2026-04-29T04:38:04Z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_dlc_DocIdItemGuid">
    <vt:lpwstr>a9a95e50-ae06-49c4-a898-9484bd7870ff</vt:lpwstr>
  </property>
  <property fmtid="{D5CDD505-2E9C-101B-9397-08002B2CF9AE}" pid="4" name="DocHub_Year">
    <vt:lpwstr>4013;#2022|4a777a70-2aa9-481e-a746-cca47d761c8e</vt:lpwstr>
  </property>
  <property fmtid="{D5CDD505-2E9C-101B-9397-08002B2CF9AE}" pid="5" name="DocHub_DocumentType">
    <vt:lpwstr>66;#Template|9b48ba34-650a-488d-9fe8-e5181e10b797</vt:lpwstr>
  </property>
  <property fmtid="{D5CDD505-2E9C-101B-9397-08002B2CF9AE}" pid="6" name="DocHub_SecurityClassification">
    <vt:lpwstr>3;#OFFICIAL|6106d03b-a1a0-4e30-9d91-d5e9fb4314f9</vt:lpwstr>
  </property>
  <property fmtid="{D5CDD505-2E9C-101B-9397-08002B2CF9AE}" pid="7" name="DocHub_CaseType">
    <vt:lpwstr/>
  </property>
  <property fmtid="{D5CDD505-2E9C-101B-9397-08002B2CF9AE}" pid="8" name="DocHub_ EconomicStrategicServicesTemplateCategory">
    <vt:lpwstr>1274;#Multiple Cases|f80b3df0-bce3-4f6b-82ed-8f442ddfebb9</vt:lpwstr>
  </property>
  <property fmtid="{D5CDD505-2E9C-101B-9397-08002B2CF9AE}" pid="9" name="DocHub_Keywords">
    <vt:lpwstr/>
  </property>
  <property fmtid="{D5CDD505-2E9C-101B-9397-08002B2CF9AE}" pid="10" name="DocHub_ADCEntityType">
    <vt:lpwstr>1092;#Importer|5c3dc9c5-fd15-4ceb-a529-9cf0178829cb</vt:lpwstr>
  </property>
  <property fmtid="{D5CDD505-2E9C-101B-9397-08002B2CF9AE}" pid="11" name="DocHub_WorkActivity">
    <vt:lpwstr/>
  </property>
  <property fmtid="{D5CDD505-2E9C-101B-9397-08002B2CF9AE}" pid="12" name="DocHub_ NIMActivity">
    <vt:lpwstr/>
  </property>
  <property fmtid="{D5CDD505-2E9C-101B-9397-08002B2CF9AE}" pid="13" name="DocHub_ADCSubDocumentType">
    <vt:lpwstr/>
  </property>
  <property fmtid="{D5CDD505-2E9C-101B-9397-08002B2CF9AE}" pid="14" name="DocHub_TrainingType">
    <vt:lpwstr/>
  </property>
  <property fmtid="{D5CDD505-2E9C-101B-9397-08002B2CF9AE}" pid="15" name="DocHub_Entity">
    <vt:lpwstr/>
  </property>
  <property fmtid="{D5CDD505-2E9C-101B-9397-08002B2CF9AE}" pid="16" name="DocHub_Goods">
    <vt:lpwstr/>
  </property>
  <property fmtid="{D5CDD505-2E9C-101B-9397-08002B2CF9AE}" pid="17" name="DocHub_Country">
    <vt:lpwstr/>
  </property>
  <property fmtid="{D5CDD505-2E9C-101B-9397-08002B2CF9AE}" pid="18" name="DocHub_ReportType">
    <vt:lpwstr/>
  </property>
  <property fmtid="{D5CDD505-2E9C-101B-9397-08002B2CF9AE}" pid="19" name="he2708d2568a40a6ba455dff069e5096">
    <vt:lpwstr/>
  </property>
  <property fmtid="{D5CDD505-2E9C-101B-9397-08002B2CF9AE}" pid="20" name="DocHub_CaseNumber">
    <vt:lpwstr/>
  </property>
  <property fmtid="{D5CDD505-2E9C-101B-9397-08002B2CF9AE}" pid="21" name="a525dd14246c4526810fcf7cf11229a1">
    <vt:lpwstr/>
  </property>
  <property fmtid="{D5CDD505-2E9C-101B-9397-08002B2CF9AE}" pid="22" name="IconOverlay">
    <vt:lpwstr/>
  </property>
  <property fmtid="{D5CDD505-2E9C-101B-9397-08002B2CF9AE}" pid="23" name="fed433c90bd444998726ebeea3584a59">
    <vt:lpwstr/>
  </property>
  <property fmtid="{D5CDD505-2E9C-101B-9397-08002B2CF9AE}" pid="24" name="e1a8023ac9bd4d13a46790ba8a934c2f">
    <vt:lpwstr/>
  </property>
  <property fmtid="{D5CDD505-2E9C-101B-9397-08002B2CF9AE}" pid="25" name="DocHub_EconomicStrategicServicesStatus">
    <vt:lpwstr/>
  </property>
  <property fmtid="{D5CDD505-2E9C-101B-9397-08002B2CF9AE}" pid="26" name="MediaServiceImageTags">
    <vt:lpwstr/>
  </property>
  <property fmtid="{D5CDD505-2E9C-101B-9397-08002B2CF9AE}" pid="27" name="ADCDocumentType">
    <vt:lpwstr>71;#Template|3a84ff90-9086-429d-b51f-6fbf122400fd</vt:lpwstr>
  </property>
  <property fmtid="{D5CDD505-2E9C-101B-9397-08002B2CF9AE}" pid="28" name="ADCEntityType">
    <vt:lpwstr/>
  </property>
  <property fmtid="{D5CDD505-2E9C-101B-9397-08002B2CF9AE}" pid="29" name="ADCYear">
    <vt:lpwstr/>
  </property>
  <property fmtid="{D5CDD505-2E9C-101B-9397-08002B2CF9AE}" pid="30" name="ADCWorkActivity">
    <vt:lpwstr/>
  </property>
  <property fmtid="{D5CDD505-2E9C-101B-9397-08002B2CF9AE}" pid="31" name="ADCCaseType">
    <vt:lpwstr>1268;#Dumping Investigation|a984440e-454e-441f-91dc-1bf285b69982</vt:lpwstr>
  </property>
  <property fmtid="{D5CDD505-2E9C-101B-9397-08002B2CF9AE}" pid="32" name="ADCSub_x002d_documentType">
    <vt:lpwstr/>
  </property>
  <property fmtid="{D5CDD505-2E9C-101B-9397-08002B2CF9AE}" pid="33" name="ADCSecurityClassification">
    <vt:lpwstr>30;#OFFICIAL:Sensitive|028d2a82-9ad8-4680-8be0-bc23c353d676</vt:lpwstr>
  </property>
  <property fmtid="{D5CDD505-2E9C-101B-9397-08002B2CF9AE}" pid="34" name="ADCReportType">
    <vt:lpwstr/>
  </property>
  <property fmtid="{D5CDD505-2E9C-101B-9397-08002B2CF9AE}" pid="35" name="ADCSub-documentType">
    <vt:lpwstr/>
  </property>
  <property fmtid="{D5CDD505-2E9C-101B-9397-08002B2CF9AE}" pid="36" name="ADCDivisionKeywords">
    <vt:lpwstr/>
  </property>
  <property fmtid="{D5CDD505-2E9C-101B-9397-08002B2CF9AE}" pid="37" name="ADCAttachment_x002f_Appendix">
    <vt:lpwstr/>
  </property>
  <property fmtid="{D5CDD505-2E9C-101B-9397-08002B2CF9AE}" pid="38" name="ADCFileType">
    <vt:lpwstr>1282;#xlsx|37ef8a18-046d-43e0-a0c2-b2bbafd1eabc</vt:lpwstr>
  </property>
  <property fmtid="{D5CDD505-2E9C-101B-9397-08002B2CF9AE}" pid="39" name="ADCCountries">
    <vt:lpwstr>114;#CHINA|6efc5bf2-074e-481b-bbee-34b288cc1024</vt:lpwstr>
  </property>
  <property fmtid="{D5CDD505-2E9C-101B-9397-08002B2CF9AE}" pid="40" name="ADCEntity">
    <vt:lpwstr/>
  </property>
  <property fmtid="{D5CDD505-2E9C-101B-9397-08002B2CF9AE}" pid="41" name="ADCAttachment/Appendix">
    <vt:lpwstr/>
  </property>
  <property fmtid="{D5CDD505-2E9C-101B-9397-08002B2CF9AE}" pid="42" name="ADCGoods">
    <vt:lpwstr>1895;#Titanium dioxide|5b64b64e-0faf-4e45-8c7a-829e0cbd0769</vt:lpwstr>
  </property>
</Properties>
</file>