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usgov.sharepoint.com/sites/ADC/adc_case/Dichlorophenoxy-Acetic Acid (2,4-D) - Anti-circumvention - Nufarm Limited - China_8C501BC39A7744A0AD077D3AA1529647/Questionnaires/"/>
    </mc:Choice>
  </mc:AlternateContent>
  <xr:revisionPtr revIDLastSave="266" documentId="8_{ADE67920-A897-4F99-AC77-1AA5FF67FAC0}" xr6:coauthVersionLast="47" xr6:coauthVersionMax="47" xr10:uidLastSave="{C1F2F8A1-BCE8-451B-BF60-D46F4EE2AAD0}"/>
  <bookViews>
    <workbookView xWindow="-120" yWindow="-120" windowWidth="29040" windowHeight="15720" tabRatio="797" xr2:uid="{00000000-000D-0000-FFFF-FFFF00000000}"/>
  </bookViews>
  <sheets>
    <sheet name="B-2 Australian sales" sheetId="3" r:id="rId1"/>
    <sheet name="B-2.2 Australian sales source" sheetId="29" r:id="rId2"/>
    <sheet name="B-4 Upwards sales" sheetId="11" r:id="rId3"/>
    <sheet name="B-5 Sales turnover" sheetId="22" r:id="rId4"/>
    <sheet name="B-6 Upwards selling expenses" sheetId="12" r:id="rId5"/>
    <sheet name="D-2 Domestic sales" sheetId="10" r:id="rId6"/>
    <sheet name="D-2.2 - Domestic sales source " sheetId="27" r:id="rId7"/>
    <sheet name="G-3.1 Domestic CTM" sheetId="14" r:id="rId8"/>
    <sheet name="G-3.2 Domestic CTM source" sheetId="32" r:id="rId9"/>
    <sheet name="G-4.1 SG&amp;A listing" sheetId="15" r:id="rId10"/>
    <sheet name="G-4.2 Dom SG&amp;A calculation" sheetId="16" r:id="rId11"/>
    <sheet name="G-4.3 - Upwards SG&amp;A" sheetId="31" r:id="rId12"/>
    <sheet name="G-5.1 Australian CTM" sheetId="17" r:id="rId13"/>
    <sheet name="G-5.2 Australian CTM source" sheetId="30" r:id="rId14"/>
    <sheet name="G-7.1 Raw material purchases" sheetId="20" r:id="rId15"/>
    <sheet name="G-8 Upwards cost" sheetId="21" r:id="rId16"/>
    <sheet name="G-9 Capacity Utilisation" sheetId="28"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6" l="1"/>
  <c r="B8" i="16"/>
  <c r="H4" i="15"/>
  <c r="C19" i="31" s="1"/>
  <c r="G4" i="15"/>
  <c r="B19" i="31" s="1"/>
  <c r="C5" i="31"/>
  <c r="C11" i="31" s="1"/>
  <c r="M7" i="14"/>
  <c r="K7" i="14"/>
  <c r="D7" i="14"/>
  <c r="G7" i="10"/>
  <c r="O33" i="22"/>
  <c r="N33" i="22"/>
  <c r="M33" i="22"/>
  <c r="L33" i="22"/>
  <c r="K33" i="22"/>
  <c r="J33" i="22"/>
  <c r="I33" i="22"/>
  <c r="H33" i="22"/>
  <c r="G33" i="22"/>
  <c r="F33" i="22"/>
  <c r="E33" i="22"/>
  <c r="D33" i="22"/>
  <c r="C33" i="22"/>
  <c r="B33" i="22"/>
  <c r="O28" i="22"/>
  <c r="N28" i="22"/>
  <c r="M28" i="22"/>
  <c r="L28" i="22"/>
  <c r="K28" i="22"/>
  <c r="J28" i="22"/>
  <c r="I28" i="22"/>
  <c r="H28" i="22"/>
  <c r="G28" i="22"/>
  <c r="F28" i="22"/>
  <c r="E28" i="22"/>
  <c r="D28" i="22"/>
  <c r="C28" i="22"/>
  <c r="B28" i="22"/>
  <c r="O23" i="22"/>
  <c r="N23" i="22"/>
  <c r="M23" i="22"/>
  <c r="L23" i="22"/>
  <c r="K23" i="22"/>
  <c r="J23" i="22"/>
  <c r="I23" i="22"/>
  <c r="H23" i="22"/>
  <c r="G23" i="22"/>
  <c r="F23" i="22"/>
  <c r="E23" i="22"/>
  <c r="D23" i="22"/>
  <c r="C23" i="22"/>
  <c r="B23" i="22"/>
  <c r="B21" i="22"/>
  <c r="C21" i="22"/>
  <c r="D21" i="22"/>
  <c r="E21" i="22"/>
  <c r="F21" i="22"/>
  <c r="G21" i="22"/>
  <c r="H21" i="22"/>
  <c r="I21" i="22"/>
  <c r="J21" i="22"/>
  <c r="K21" i="22"/>
  <c r="L21" i="22"/>
  <c r="M21" i="22"/>
  <c r="N21" i="22"/>
  <c r="O21" i="22"/>
  <c r="B20" i="22"/>
  <c r="B19" i="22"/>
  <c r="B13" i="22"/>
  <c r="B18" i="22" l="1"/>
  <c r="C18" i="11"/>
  <c r="B18" i="11"/>
  <c r="C21" i="21"/>
  <c r="B21" i="21"/>
  <c r="O20" i="22"/>
  <c r="N20" i="22"/>
  <c r="O19" i="22"/>
  <c r="N19" i="22"/>
  <c r="N18" i="22" s="1"/>
  <c r="O13" i="22"/>
  <c r="N13" i="22"/>
  <c r="M20" i="22"/>
  <c r="L20" i="22"/>
  <c r="M19" i="22"/>
  <c r="L19" i="22"/>
  <c r="M13" i="22"/>
  <c r="L13" i="22"/>
  <c r="K20" i="22"/>
  <c r="J20" i="22"/>
  <c r="K19" i="22"/>
  <c r="K18" i="22" s="1"/>
  <c r="J19" i="22"/>
  <c r="J18" i="22" s="1"/>
  <c r="K13" i="22"/>
  <c r="J13" i="22"/>
  <c r="C20" i="22"/>
  <c r="D20" i="22"/>
  <c r="E20" i="22"/>
  <c r="F20" i="22"/>
  <c r="G20" i="22"/>
  <c r="H20" i="22"/>
  <c r="I20" i="22"/>
  <c r="C19" i="22"/>
  <c r="D19" i="22"/>
  <c r="E19" i="22"/>
  <c r="E18" i="22" s="1"/>
  <c r="F19" i="22"/>
  <c r="F18" i="22" s="1"/>
  <c r="G19" i="22"/>
  <c r="G18" i="22" s="1"/>
  <c r="H19" i="22"/>
  <c r="H18" i="22" s="1"/>
  <c r="I19" i="22"/>
  <c r="I18" i="22" s="1"/>
  <c r="F7" i="3"/>
  <c r="C12" i="31"/>
  <c r="C18" i="31" s="1"/>
  <c r="B12" i="31"/>
  <c r="B18" i="31" s="1"/>
  <c r="B5" i="31"/>
  <c r="B11" i="31" s="1"/>
  <c r="B9" i="16"/>
  <c r="D18" i="22" l="1"/>
  <c r="O18" i="22"/>
  <c r="C18" i="22"/>
  <c r="L18" i="22"/>
  <c r="M18" i="22"/>
  <c r="D12" i="28"/>
  <c r="C12" i="28"/>
  <c r="B12" i="28"/>
  <c r="I13" i="22"/>
  <c r="H13" i="22"/>
  <c r="G13" i="22"/>
  <c r="F13" i="22"/>
  <c r="E13" i="22"/>
  <c r="D13" i="22"/>
  <c r="C13" i="22"/>
  <c r="AV7" i="3" l="1"/>
  <c r="AT7" i="3"/>
  <c r="AR7" i="3"/>
  <c r="AP7" i="3"/>
  <c r="AN7" i="3"/>
  <c r="AL7" i="3"/>
  <c r="AJ7" i="3"/>
  <c r="AH7" i="3"/>
  <c r="AC7" i="3"/>
  <c r="AA7" i="3"/>
  <c r="X7" i="3"/>
  <c r="Y7" i="3" s="1"/>
  <c r="T7" i="3"/>
  <c r="M7" i="3"/>
  <c r="C16" i="21"/>
  <c r="C15" i="21" s="1"/>
  <c r="C14" i="21" s="1"/>
  <c r="B16" i="21"/>
  <c r="B15" i="21" s="1"/>
  <c r="B14" i="21" s="1"/>
  <c r="B11" i="21"/>
  <c r="B8" i="21"/>
  <c r="B7" i="21" s="1"/>
  <c r="K7" i="20"/>
  <c r="M7" i="17"/>
  <c r="O7" i="17" s="1"/>
  <c r="D7" i="17"/>
  <c r="D14" i="16"/>
  <c r="N7" i="10"/>
  <c r="AM7" i="10"/>
  <c r="AK7" i="10"/>
  <c r="AI7" i="10"/>
  <c r="AG7" i="10"/>
  <c r="AE7" i="10"/>
  <c r="AC7" i="10"/>
  <c r="AA7" i="10"/>
  <c r="X7" i="10"/>
  <c r="Y7" i="10" s="1"/>
  <c r="T7" i="10"/>
  <c r="F7" i="10"/>
  <c r="B8" i="12"/>
  <c r="B6" i="12"/>
  <c r="B7" i="12" s="1"/>
  <c r="C13" i="11"/>
  <c r="C12" i="11" s="1"/>
  <c r="C11" i="11" s="1"/>
  <c r="B13" i="11"/>
  <c r="B12" i="11" s="1"/>
  <c r="B11" i="11" s="1"/>
  <c r="B8" i="11"/>
  <c r="B7" i="11" s="1"/>
  <c r="AD7" i="3" l="1"/>
  <c r="AE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6" authorId="0" shapeId="0" xr:uid="{ABB48ED1-55A3-4CB6-8924-3FC28D0B5029}">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9" authorId="0" shapeId="0" xr:uid="{8E5C7B1E-FB10-46AF-810B-198FAB55E7AD}">
      <text>
        <r>
          <rPr>
            <sz val="9"/>
            <color indexed="81"/>
            <rFont val="Tahoma"/>
            <family val="2"/>
          </rPr>
          <t>If the period and financial year are different, please enter the difference in revenue between the periods.</t>
        </r>
      </text>
    </comment>
    <comment ref="B10" authorId="0" shapeId="0" xr:uid="{DB09B516-52A4-4253-87D6-CFD498AC0DE2}">
      <text>
        <r>
          <rPr>
            <sz val="9"/>
            <color indexed="81"/>
            <rFont val="Tahoma"/>
            <family val="2"/>
          </rPr>
          <t xml:space="preserve">Please provide the company's total sales over the period as shown on your management accounts / management accounting system. </t>
        </r>
      </text>
    </comment>
    <comment ref="B14" authorId="0" shapeId="0" xr:uid="{D9B4E515-9F1E-4C06-B318-85349DAE034E}">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9" authorId="0" shapeId="0" xr:uid="{821E3258-FC7C-4A20-8DEE-6D0AE75C2036}">
      <text>
        <r>
          <rPr>
            <sz val="9"/>
            <color indexed="81"/>
            <rFont val="Tahoma"/>
            <family val="2"/>
          </rPr>
          <t xml:space="preserve">Enter the total sales revenue and quantity as reported in the Domestic Sales worksheet
</t>
        </r>
      </text>
    </comment>
    <comment ref="B20" authorId="0" shapeId="0" xr:uid="{A07AC647-2B46-4AD9-8006-070AAF15D2E8}">
      <text>
        <r>
          <rPr>
            <sz val="9"/>
            <color indexed="81"/>
            <rFont val="Tahoma"/>
            <family val="2"/>
          </rPr>
          <t>Enter the total sales revenue and quantity as reported in the Australian Sales worksheet</t>
        </r>
      </text>
    </comment>
    <comment ref="B21" authorId="0" shapeId="0" xr:uid="{D26F9686-C767-4748-BE13-2535D34602FB}">
      <text>
        <r>
          <rPr>
            <sz val="9"/>
            <color indexed="81"/>
            <rFont val="Tahoma"/>
            <family val="2"/>
          </rPr>
          <t>Enter the total sales revenue and quantity as reported in the Australian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9" authorId="0" shapeId="0" xr:uid="{005B7EEB-9AB9-47B3-A5C6-F22AC1CA1AB1}">
      <text>
        <r>
          <rPr>
            <sz val="9"/>
            <color indexed="81"/>
            <rFont val="Tahoma"/>
            <family val="2"/>
          </rPr>
          <t>Enter the total direct selling expenses as reported in the Domestic sales worksheet</t>
        </r>
      </text>
    </comment>
    <comment ref="B10" authorId="0" shapeId="0" xr:uid="{C4C41D21-83D7-4458-944F-4C8DC927A825}">
      <text>
        <r>
          <rPr>
            <sz val="9"/>
            <color indexed="81"/>
            <rFont val="Tahoma"/>
            <family val="2"/>
          </rPr>
          <t>Enter the total direct selling expenses as reported in the Australian sales worksheet</t>
        </r>
      </text>
    </comment>
    <comment ref="B11" authorId="0" shapeId="0" xr:uid="{0F401C00-F3E5-43C6-97D5-6561C5775318}">
      <text>
        <r>
          <rPr>
            <sz val="9"/>
            <color indexed="81"/>
            <rFont val="Tahoma"/>
            <family val="2"/>
          </rPr>
          <t>You may have direct selling expenses that are in relation to sales to other countries or other products that are not under consideration. Please provide the direct selling expenses in relation to these sales. You may change the row labels and/or add more lines if required to demonstrate these expenses. If you add more rows, please update the formula in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7B0358A2-D99B-4E8F-8B15-1D5739D5152F}">
      <text>
        <r>
          <rPr>
            <sz val="9"/>
            <color indexed="81"/>
            <rFont val="Tahoma"/>
            <family val="2"/>
          </rPr>
          <t xml:space="preserve">Update the names of the SG&amp;A categories to reflect the income statement </t>
        </r>
        <r>
          <rPr>
            <sz val="9"/>
            <color indexed="81"/>
            <rFont val="Tahoma"/>
            <charset val="1"/>
          </rPr>
          <t xml:space="preserve">
</t>
        </r>
      </text>
    </comment>
    <comment ref="A13" authorId="0" shapeId="0" xr:uid="{F1435C73-4848-4BCF-A710-D3B346EBD8DF}">
      <text>
        <r>
          <rPr>
            <sz val="9"/>
            <color indexed="81"/>
            <rFont val="Tahoma"/>
            <family val="2"/>
          </rPr>
          <t xml:space="preserve">Update the names of the SG&amp;A categories to reflect the high level account names in the trial balance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6" authorId="0" shapeId="0" xr:uid="{7545DB3D-5630-470C-912B-634766B0C1BD}">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9" authorId="0" shapeId="0" xr:uid="{4C3008B5-5D94-4529-AAB8-66243C8EE7EB}">
      <text>
        <r>
          <rPr>
            <sz val="9"/>
            <color indexed="81"/>
            <rFont val="Tahoma"/>
            <family val="2"/>
          </rPr>
          <t>If the period and financial year are different, please enter the difference in cost of sales/COGS between the periods.</t>
        </r>
      </text>
    </comment>
    <comment ref="B10" authorId="0" shapeId="0" xr:uid="{DBF3A484-C100-435E-93F8-1BE573B83D8B}">
      <text>
        <r>
          <rPr>
            <sz val="9"/>
            <color indexed="81"/>
            <rFont val="Tahoma"/>
            <family val="2"/>
          </rPr>
          <t xml:space="preserve">Please provide the company's total cost of sales/COGS over the period as shown on your management accounts / management accounting system. </t>
        </r>
      </text>
    </comment>
    <comment ref="B12" authorId="0" shapeId="0" xr:uid="{E78C424C-CB79-472B-B2C9-78EFDA7F6ABC}">
      <text>
        <r>
          <rPr>
            <sz val="9"/>
            <color indexed="81"/>
            <rFont val="Tahoma"/>
            <family val="2"/>
          </rPr>
          <t>Please provide the change in finish goods inventory over the period. This usually relates to the difference between the cost of goods sold and costs of production</t>
        </r>
      </text>
    </comment>
    <comment ref="B13" authorId="0" shapeId="0" xr:uid="{4DC3EA7D-111F-4ACE-A09B-FBAE56EEBFFF}">
      <text>
        <r>
          <rPr>
            <sz val="9"/>
            <color indexed="81"/>
            <rFont val="Tahoma"/>
            <family val="2"/>
          </rPr>
          <t xml:space="preserve">Please provide the company's total cost to make/cost of production over the period as shown on your management accounts / management accounting system. </t>
        </r>
      </text>
    </comment>
    <comment ref="B17" authorId="0" shapeId="0" xr:uid="{4E4984A8-C929-4CC1-B937-41F6C4A99C1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2" authorId="0" shapeId="0" xr:uid="{8598462F-3342-4D94-B803-15D6FC3730DD}">
      <text>
        <r>
          <rPr>
            <sz val="9"/>
            <color indexed="81"/>
            <rFont val="Tahoma"/>
            <family val="2"/>
          </rPr>
          <t xml:space="preserve">Enter the total cost to make and production quantity as reported in the Domestic CTM worksheet
</t>
        </r>
      </text>
    </comment>
    <comment ref="B23" authorId="0" shapeId="0" xr:uid="{2D27D54C-AE08-4E1C-8972-690299F77514}">
      <text>
        <r>
          <rPr>
            <sz val="9"/>
            <color indexed="81"/>
            <rFont val="Tahoma"/>
            <family val="2"/>
          </rPr>
          <t>Enter the total cost to make and production quantity as reported in the Australian CTM worksheet</t>
        </r>
      </text>
    </comment>
  </commentList>
</comments>
</file>

<file path=xl/sharedStrings.xml><?xml version="1.0" encoding="utf-8"?>
<sst xmlns="http://schemas.openxmlformats.org/spreadsheetml/2006/main" count="937" uniqueCount="416">
  <si>
    <t>Volume</t>
  </si>
  <si>
    <t>Value</t>
  </si>
  <si>
    <t>INSERT COMPANY NAME</t>
  </si>
  <si>
    <t xml:space="preserve">Notes:  [1]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</si>
  <si>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</si>
  <si>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</si>
  <si>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</si>
  <si>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</si>
  <si>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</si>
  <si>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</si>
  <si>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</si>
  <si>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</si>
  <si>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</si>
  <si>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</si>
  <si>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</si>
  <si>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</si>
  <si>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</si>
  <si>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</si>
  <si>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</si>
  <si>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</si>
  <si>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</si>
  <si>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</si>
  <si>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</si>
  <si>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</si>
  <si>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</si>
  <si>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</si>
  <si>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</si>
  <si>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</si>
  <si>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</si>
  <si>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</si>
  <si>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Code used in your records for the model/grade/type identified.  Explain the product codes in your submission.</t>
  </si>
  <si>
    <t>If you consider that a date other than the invoice date best establishes the material terms of sale, report that date.  For example, order confirmation, contract, or purchase order date.</t>
  </si>
  <si>
    <t>Gross invoice value shown on invoice in the currency of sale, excluding taxes.</t>
  </si>
  <si>
    <t>If applicable, the amount of any discount deducted on the invoice on each transaction.  If a % discount applies show that % discount applying in another column.</t>
  </si>
  <si>
    <t>Any other charges, or price reductions, that affect the net invoice value. Insert additional columns and provide a description.</t>
  </si>
  <si>
    <t>Packing expenses.</t>
  </si>
  <si>
    <t>Names of your customers.</t>
  </si>
  <si>
    <t>Delivery terms eg. CIF, C&amp;F, FOB, DDP (in accordance with Incoterms).</t>
  </si>
  <si>
    <t>The currency used on the invoice.</t>
  </si>
  <si>
    <t>The net invoice value expressed in your domestic currency as it is entered in your accounting system.</t>
  </si>
  <si>
    <t>Inland transportation costs included in the selling price. For export sales this is the inland freight from factory to port in the country of export.</t>
  </si>
  <si>
    <t>brokers fees, clearance fees, bank charges, letter of credit fees, &amp; other ancillary charges .</t>
  </si>
  <si>
    <t>Warranty &amp; guarantee expenses.</t>
  </si>
  <si>
    <t>Expenses for after sale services, such as technical assistance or installation costs.</t>
  </si>
  <si>
    <t>Commissions paid.  If more than one type is paid insert additional columns of data.  Indicate in your response to question B.2 whether the commission is a pre or post</t>
  </si>
  <si>
    <t xml:space="preserve">exportation expense having regard to the date of sale.   </t>
  </si>
  <si>
    <t>Names of your customers.  If an English version of the name is not easily produced from your automated systems, show a customer code number and in a separate</t>
  </si>
  <si>
    <t xml:space="preserve">table list each code and name.   </t>
  </si>
  <si>
    <t>Delivery terms eg. ex-factory, free on truck, delivered into store.</t>
  </si>
  <si>
    <t>Inland transportation costs included in the selling price.</t>
  </si>
  <si>
    <t>Handling, loading &amp; ancillary expenses.</t>
  </si>
  <si>
    <t>Commissions paid.  If more than one type is paid insert additional columns of data.</t>
  </si>
  <si>
    <t>Total cost to make</t>
  </si>
  <si>
    <r>
      <t xml:space="preserve">The </t>
    </r>
    <r>
      <rPr>
        <b/>
        <sz val="10"/>
        <rFont val="Arial"/>
        <family val="2"/>
      </rPr>
      <t>actual</t>
    </r>
    <r>
      <rPr>
        <sz val="10"/>
        <rFont val="Arial"/>
        <family val="2"/>
      </rPr>
      <t xml:space="preserve"> amount of ocean freight incurred on each export shipment listed.</t>
    </r>
  </si>
  <si>
    <t>[3]</t>
  </si>
  <si>
    <t>[1]</t>
  </si>
  <si>
    <t>[2]</t>
  </si>
  <si>
    <t>[4]</t>
  </si>
  <si>
    <t>[5]</t>
  </si>
  <si>
    <t>[6]</t>
  </si>
  <si>
    <t>[7]</t>
  </si>
  <si>
    <t>[8]</t>
  </si>
  <si>
    <t>[9]</t>
  </si>
  <si>
    <t>[10]</t>
  </si>
  <si>
    <t>[11]</t>
  </si>
  <si>
    <t>[12]</t>
  </si>
  <si>
    <t>[13]</t>
  </si>
  <si>
    <t>[14]</t>
  </si>
  <si>
    <t>[15]</t>
  </si>
  <si>
    <t>[16]</t>
  </si>
  <si>
    <t>[17]</t>
  </si>
  <si>
    <t>[18]</t>
  </si>
  <si>
    <t>[19]</t>
  </si>
  <si>
    <t>[20]</t>
  </si>
  <si>
    <t>[21]</t>
  </si>
  <si>
    <t>[22]</t>
  </si>
  <si>
    <t>[23]</t>
  </si>
  <si>
    <t>[24]</t>
  </si>
  <si>
    <t>[25]</t>
  </si>
  <si>
    <t>[26]</t>
  </si>
  <si>
    <t>Discounts</t>
  </si>
  <si>
    <t>Rebates</t>
  </si>
  <si>
    <t>Currency</t>
  </si>
  <si>
    <t>Packing</t>
  </si>
  <si>
    <t>Inland transport</t>
  </si>
  <si>
    <t>Handling &amp; other</t>
  </si>
  <si>
    <t>Customer name</t>
  </si>
  <si>
    <t>Level of trade</t>
  </si>
  <si>
    <t>Product code</t>
  </si>
  <si>
    <t>Invoice number</t>
  </si>
  <si>
    <t>Invoice date</t>
  </si>
  <si>
    <t>Date of sale</t>
  </si>
  <si>
    <t>Order number</t>
  </si>
  <si>
    <t>Shipping terms</t>
  </si>
  <si>
    <t>Gross invoice value</t>
  </si>
  <si>
    <t>Other charges</t>
  </si>
  <si>
    <t>Exchange rate</t>
  </si>
  <si>
    <t>Net invoice value</t>
  </si>
  <si>
    <t>Ocean freight</t>
  </si>
  <si>
    <t>Marine insurance</t>
  </si>
  <si>
    <t>FOB export price</t>
  </si>
  <si>
    <t>Warranty expenses</t>
  </si>
  <si>
    <t>Technical support</t>
  </si>
  <si>
    <t>Other costs</t>
  </si>
  <si>
    <t>Delivery terms</t>
  </si>
  <si>
    <t>[3.1]</t>
  </si>
  <si>
    <t>[3.2]</t>
  </si>
  <si>
    <t>Colour</t>
  </si>
  <si>
    <t>Width</t>
  </si>
  <si>
    <t>Length</t>
  </si>
  <si>
    <t>[28]</t>
  </si>
  <si>
    <t>[4.1]</t>
  </si>
  <si>
    <t>[12.1]</t>
  </si>
  <si>
    <t>[16.1]</t>
  </si>
  <si>
    <t>[17.1]</t>
  </si>
  <si>
    <t>[18.1]</t>
  </si>
  <si>
    <t>[19.1]</t>
  </si>
  <si>
    <t>[21.1]</t>
  </si>
  <si>
    <t>[22.1]</t>
  </si>
  <si>
    <t>[23.1]</t>
  </si>
  <si>
    <t>[24.1]</t>
  </si>
  <si>
    <t>[25.1]</t>
  </si>
  <si>
    <t>[26.1]</t>
  </si>
  <si>
    <t>[27]</t>
  </si>
  <si>
    <t>[27.1]</t>
  </si>
  <si>
    <t>[28.1]</t>
  </si>
  <si>
    <t>Commission</t>
  </si>
  <si>
    <t>Upwards Sales Reconciliation</t>
  </si>
  <si>
    <t>Description</t>
  </si>
  <si>
    <t>Source Documents</t>
  </si>
  <si>
    <t>Revenue in Income Statement (most recent accounting period)</t>
  </si>
  <si>
    <t xml:space="preserve">  - Variance*</t>
  </si>
  <si>
    <t>Financial year revenue before adjustments</t>
  </si>
  <si>
    <t>Difference between the period and financial year</t>
  </si>
  <si>
    <t xml:space="preserve">  - Other products A </t>
  </si>
  <si>
    <t xml:space="preserve">  - Other products B</t>
  </si>
  <si>
    <t xml:space="preserve">  - Other products C</t>
  </si>
  <si>
    <t xml:space="preserve">  - Other products D (add new lines as required)</t>
  </si>
  <si>
    <t xml:space="preserve">  - Domestic Sales</t>
  </si>
  <si>
    <t xml:space="preserve">  - Australian Sales</t>
  </si>
  <si>
    <t>Note: Fill in the yellow cells only</t>
  </si>
  <si>
    <t>* If the variance can be attributed (e.g. accounting adjustments), please provide details and source documents</t>
  </si>
  <si>
    <t>Upwards Selling Expense Reconciliation</t>
  </si>
  <si>
    <t>G-4.1 SG&amp;A listing</t>
  </si>
  <si>
    <t>Summary of all direct selling expense</t>
  </si>
  <si>
    <t xml:space="preserve">  - Domestic direct selling expense</t>
  </si>
  <si>
    <t xml:space="preserve">  - Australian direct selling expense</t>
  </si>
  <si>
    <t xml:space="preserve">  - Other countries</t>
  </si>
  <si>
    <t xml:space="preserve">  - Other products</t>
  </si>
  <si>
    <t xml:space="preserve">  - Other</t>
  </si>
  <si>
    <t>Category of the model control code. Please refer to the exporter questionnaire for details of the model control code categories and sub-categories</t>
  </si>
  <si>
    <t>Model control code. Please use the formula provided</t>
  </si>
  <si>
    <t>[4.2]</t>
  </si>
  <si>
    <t>[4.3]</t>
  </si>
  <si>
    <t>MCC</t>
  </si>
  <si>
    <t>MCC (used for costs)</t>
  </si>
  <si>
    <t>Quarter</t>
  </si>
  <si>
    <t>Payment terms (days)</t>
  </si>
  <si>
    <t xml:space="preserve">Unit Gross Invoice Value </t>
  </si>
  <si>
    <t>Unit Net invoice value</t>
  </si>
  <si>
    <t>Unit Packaging</t>
  </si>
  <si>
    <t>Unit Inland Transport</t>
  </si>
  <si>
    <t>Unit Handling &amp; other</t>
  </si>
  <si>
    <t>Unit Warranty expenses</t>
  </si>
  <si>
    <t>Unit Technical support</t>
  </si>
  <si>
    <t>Unit Commission</t>
  </si>
  <si>
    <t>Other Expenses</t>
  </si>
  <si>
    <t>Unit Other Expense</t>
  </si>
  <si>
    <t>[11.1]</t>
  </si>
  <si>
    <t>[15.1]</t>
  </si>
  <si>
    <t>[20.1]</t>
  </si>
  <si>
    <t>The level of trade of your customer.</t>
  </si>
  <si>
    <t>If you consider that a date other than the invoice date best establishes the material terms of sale and should be</t>
  </si>
  <si>
    <t>used, report that date.  For example, order confirmation, contract, or purchase order</t>
  </si>
  <si>
    <t>The quarter the date in [5] falls in. Please use the formula provided</t>
  </si>
  <si>
    <t>Order confirmation, contract or purchase order number if you have shown a date other than invoice date as being the date of sale.</t>
  </si>
  <si>
    <t>Agreed payment terms; eg. 60 days = 60.</t>
  </si>
  <si>
    <t>Quantity in units shown on the invoice. Specify the unit used e.g. KG, MT. If costs are based on a different quantity unit, add a column showing that quantity unit</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</si>
  <si>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</si>
  <si>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</si>
  <si>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</si>
  <si>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</si>
  <si>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</si>
  <si>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</si>
  <si>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[16.1]  </t>
  </si>
  <si>
    <t xml:space="preserve">The amount of packing expenses expressed per unit. Packing expenses [16]/Quantity [10]. Please use the formula provided. </t>
  </si>
  <si>
    <t xml:space="preserve">[17.1]  </t>
  </si>
  <si>
    <t xml:space="preserve">The amount of Inland Transport expressed per unit. Inland Transport [17]/Quantity [10]. Please use the formula provided. </t>
  </si>
  <si>
    <t xml:space="preserve">[18.1]  </t>
  </si>
  <si>
    <t xml:space="preserve">The amount of handling expenses expressed per unit. Handling &amp; other [18]/Quantity [10]. Please use the formula provided. </t>
  </si>
  <si>
    <t xml:space="preserve">[19.1]  </t>
  </si>
  <si>
    <t xml:space="preserve">The amount of warranty expenses expressed per unit. Warranty expenses [19]/Quantity [10]. Please use the formula provided. </t>
  </si>
  <si>
    <t xml:space="preserve">[20.1]  </t>
  </si>
  <si>
    <t xml:space="preserve">The amount of technical support expenses expressed per unit. Technical support [20]/Quantity [10]. Please use the formula provided. </t>
  </si>
  <si>
    <t xml:space="preserve">[21.1]  </t>
  </si>
  <si>
    <t xml:space="preserve">The amount of commissions expressed per unit. Commissions [21]/Quantity [10]. Please use the formula provided. </t>
  </si>
  <si>
    <t>Any other direct selling expenses incurred in relation to domestic sales (include additional columns as required).  See question B-5.</t>
  </si>
  <si>
    <t xml:space="preserve">[22.1]  </t>
  </si>
  <si>
    <t xml:space="preserve">Any other direct selling expenses expressed per unit. Show a separate column for each type of expense incurred. Other costs [28]/Quantity [10]. Please use the formula provided. </t>
  </si>
  <si>
    <t>Quantity [specify unit e.g. KG, MT]</t>
  </si>
  <si>
    <t>Raw material cost</t>
  </si>
  <si>
    <t>Other material costs</t>
  </si>
  <si>
    <t>Direct labour cost</t>
  </si>
  <si>
    <t>Manufacturing overheads cost</t>
  </si>
  <si>
    <t>Unit cost to make</t>
  </si>
  <si>
    <t>[1.1]</t>
  </si>
  <si>
    <t>[1.2]</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</si>
  <si>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</si>
  <si>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</si>
  <si>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</si>
  <si>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</si>
  <si>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</si>
  <si>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</si>
  <si>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</si>
  <si>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</si>
  <si>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Quarterly production quantity of the MCC. Specify the unit used e.g. KG, MT</t>
  </si>
  <si>
    <t>Quarterly unit cost to make of the MCC. Please use the formula provided</t>
  </si>
  <si>
    <t>Production quantity [specify unit e.g. KG, MT]</t>
  </si>
  <si>
    <t>SELLING, GENERAL AND ADMINISTRATIVE EXPENSES</t>
  </si>
  <si>
    <t>Accounting code</t>
  </si>
  <si>
    <t>Account name</t>
  </si>
  <si>
    <t>Expense in accounting period</t>
  </si>
  <si>
    <t>Yes/No</t>
  </si>
  <si>
    <t>SG&amp;A account code as per the chart of accounts</t>
  </si>
  <si>
    <t>SG&amp;A account name in English as per the chart of accounts</t>
  </si>
  <si>
    <t>Expense amount for the SG&amp;A account in the most recent accounting period</t>
  </si>
  <si>
    <t>Expense amount for the SG&amp;A account in the relevant period</t>
  </si>
  <si>
    <t>Notes</t>
  </si>
  <si>
    <t>Net Revenue</t>
  </si>
  <si>
    <t>Cross reference to upwards sales worksheet</t>
  </si>
  <si>
    <t>Total SG&amp;A</t>
  </si>
  <si>
    <t>Total SG&amp;A expense in column E of the SG&amp;A listing worksheet excluding direct selling expenses</t>
  </si>
  <si>
    <t>%</t>
  </si>
  <si>
    <t>Formula - SG&amp;A as a percentage of revenue</t>
  </si>
  <si>
    <t>Domestic MCC</t>
  </si>
  <si>
    <t>Sales quantity over the period</t>
  </si>
  <si>
    <t>Unit SG&amp;A</t>
  </si>
  <si>
    <t>Total sales revenue of the period by MCC. The total should reconcile to the total net invoice value in B-2 Domestic Sales</t>
  </si>
  <si>
    <t>Total sales quantity of the period by MCC. The total should reconcile to the total quantity amount in B-2 Domestic Sales</t>
  </si>
  <si>
    <t>Unit SG&amp;A calculation. Please use the formula provided</t>
  </si>
  <si>
    <t>Raw material type</t>
  </si>
  <si>
    <t>Raw material description</t>
  </si>
  <si>
    <t>Raw material supplier</t>
  </si>
  <si>
    <t>Country of manufacture</t>
  </si>
  <si>
    <t>Does the supplier manufacture the raw material?</t>
  </si>
  <si>
    <t>Manufacturer (if not the supplier)</t>
  </si>
  <si>
    <t>Date of invoice</t>
  </si>
  <si>
    <t>Purchase price (excl. VAT)</t>
  </si>
  <si>
    <t>Unit price (excl. VAT)</t>
  </si>
  <si>
    <t>Delivery cost</t>
  </si>
  <si>
    <t>Notes:</t>
  </si>
  <si>
    <t>Specify the type of material purchased</t>
  </si>
  <si>
    <t>Description of the raw material</t>
  </si>
  <si>
    <t>Specify the name of the organisation that supplies the raw material</t>
  </si>
  <si>
    <t>Specify the country the goods were manufactured in</t>
  </si>
  <si>
    <t>Specify whether the supplier is the manufacturer/producer of the raw materials.</t>
  </si>
  <si>
    <t xml:space="preserve">If the supplier is not the producer/manufacturer, specify the name of the producer/manufacturer. </t>
  </si>
  <si>
    <t>Specify the invoice number of the material purchase</t>
  </si>
  <si>
    <t>Specify the invoice date of the material purchase</t>
  </si>
  <si>
    <t>Quantity of the raw material supplied. Specify the unit used e.g. KG, MT</t>
  </si>
  <si>
    <t>Purchase price of the raw material (excluding the VAT)</t>
  </si>
  <si>
    <t>Unit price of the raw material (excluding the VAT)</t>
  </si>
  <si>
    <t>Specify the currency used in [10] &amp; [11]</t>
  </si>
  <si>
    <t>What are the delivery terms of the raw material</t>
  </si>
  <si>
    <t>If your company is required to pay for delivery of the raw material to your factory, enter the cost of the delivery</t>
  </si>
  <si>
    <t>Upwards cost Reconciliation</t>
  </si>
  <si>
    <t>Cost of sales/COGS in Income Statement</t>
  </si>
  <si>
    <t>Financial year cost of sales/COGS before adjustments</t>
  </si>
  <si>
    <t xml:space="preserve">  - Change in finish goods inventory</t>
  </si>
  <si>
    <t>Summary of the cost to make all products</t>
  </si>
  <si>
    <t>Unit Gross Invoice Value</t>
  </si>
  <si>
    <t>Unit Ocean freight</t>
  </si>
  <si>
    <t>Unit Marine insurance</t>
  </si>
  <si>
    <t xml:space="preserve">Unit FOB export price </t>
  </si>
  <si>
    <t>FOB export price (local currency)</t>
  </si>
  <si>
    <t>Unit FOB export price (local currency)</t>
  </si>
  <si>
    <t>Unit Other Expenses</t>
  </si>
  <si>
    <t>Agreed payment terms; eg. 60 days = 60</t>
  </si>
  <si>
    <t xml:space="preserve">[12.1]  </t>
  </si>
  <si>
    <t>The gross invoice value expressed per unit. Gross Invoice Value [12]/Quantity [10]. Please use the formula provided</t>
  </si>
  <si>
    <t>The amount of any deferred (i.e. off-invoice) rebates or allowances paid to the importer in the currency of sale.</t>
  </si>
  <si>
    <t>The net invoice value less discounts, rebates and other charges. Please use the formula provided</t>
  </si>
  <si>
    <t>The net invoice value expressed per unit. Net Invoice Value [16]/Quantity [10]. Please use the formula provided</t>
  </si>
  <si>
    <t xml:space="preserve">The amount of ocean freight expressed per unit.  Ocean Freight [18]/Quantity [10]. Please use the formula provided. </t>
  </si>
  <si>
    <t>The amount of marine insurance.</t>
  </si>
  <si>
    <t xml:space="preserve">The amount of marine insurance expressed per unit.  Marine Insurance [18]/Quantity [10]. Please use the formula provided. </t>
  </si>
  <si>
    <t>The free on board price at the port of shipment. Please use the formula provided</t>
  </si>
  <si>
    <t>The free on board price expressed per unit. FOB [19]/Quantity [10]. Please use the formula provided</t>
  </si>
  <si>
    <t>The exchange rate used to convert the currency of the sale to the currency used in your accounting system.</t>
  </si>
  <si>
    <t>The free on board price in the local currency</t>
  </si>
  <si>
    <t>Local currency free on board price in local currency expressed per unit. FOB (local currency) [21]/Quantity [10]. Please use the formula provided</t>
  </si>
  <si>
    <t>The amount of packing expenses expressed per unit. Packing [22]/Quantity [10]. Please use the formula provided</t>
  </si>
  <si>
    <t xml:space="preserve">[23.1]  </t>
  </si>
  <si>
    <t xml:space="preserve">The amount of inland transportation expressed per unit.  Inland Transportation [23]/Quantity [10]. Please use the formula provided. </t>
  </si>
  <si>
    <t>Port handling, loading &amp; ancillary expenses.  For example, terminal handling, export inspection, wharfage &amp; other port charges, container tax, document fees &amp; customs</t>
  </si>
  <si>
    <t xml:space="preserve">[24.1]  </t>
  </si>
  <si>
    <t xml:space="preserve">The handling and other costs expressed per unit.  Handling &amp; other [24]/Quantity [10]. Please use the formula provided. </t>
  </si>
  <si>
    <t xml:space="preserve">[25.1]  </t>
  </si>
  <si>
    <t xml:space="preserve">The warranty expenses expressed per unit.  Warranty expenses [25]/Quantity [10]. Please use the formula provided. </t>
  </si>
  <si>
    <t xml:space="preserve">[26.1]  </t>
  </si>
  <si>
    <t xml:space="preserve">The amount of technical support expressed per unit.  Technical support [26]/Quantity [10]. Please use the formula provided. </t>
  </si>
  <si>
    <t xml:space="preserve">[27.1]  </t>
  </si>
  <si>
    <t xml:space="preserve">The commissions expressed per unit. Show a separate column for each type of commission.  Commission [27]/Quantity [10]. Please use the formula provided. </t>
  </si>
  <si>
    <t xml:space="preserve">[28]  </t>
  </si>
  <si>
    <t>Any other direct selling expenses incurred in relation to the exports to Australia (include additional columns as required).  See question B-5.</t>
  </si>
  <si>
    <t xml:space="preserve">[28.1]  </t>
  </si>
  <si>
    <t>your data</t>
  </si>
  <si>
    <t>calculated data</t>
  </si>
  <si>
    <t>volume</t>
  </si>
  <si>
    <t>value</t>
  </si>
  <si>
    <t>Your company's sales of</t>
  </si>
  <si>
    <t xml:space="preserve">All products (all turnover)  </t>
  </si>
  <si>
    <t>Domestic market</t>
  </si>
  <si>
    <t xml:space="preserve">Australian export market  </t>
  </si>
  <si>
    <t xml:space="preserve">Exhibit D-2.2 source data for worksheet 'D-2 domestic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</si>
  <si>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</si>
  <si>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</si>
  <si>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</si>
  <si>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</si>
  <si>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</si>
  <si>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  [1]  </t>
  </si>
  <si>
    <t xml:space="preserve">[1.1]  </t>
  </si>
  <si>
    <t>Related company</t>
  </si>
  <si>
    <t xml:space="preserve">[3.1] </t>
  </si>
  <si>
    <t xml:space="preserve">[4] </t>
  </si>
  <si>
    <t xml:space="preserve"> </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</si>
  <si>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</si>
  <si>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</si>
  <si>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</si>
  <si>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</si>
  <si>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'D-2 domestic sales'.</t>
  </si>
  <si>
    <t xml:space="preserve">The source of templated formulas are not required. </t>
  </si>
  <si>
    <t>CAPACITY UTILISATION</t>
  </si>
  <si>
    <t>Previous financial year</t>
  </si>
  <si>
    <t>Most recent financial year</t>
  </si>
  <si>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</si>
  <si>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</si>
  <si>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</si>
  <si>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</si>
  <si>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</si>
  <si>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</si>
  <si>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</si>
  <si>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 xml:space="preserve">Exhibit B-2.2 source data for worksheet 'B-2 Australian sales'  </t>
  </si>
  <si>
    <t>Add additional rows if additional columns have been inserted into worksheet 'B-2 Australian sales'.</t>
  </si>
  <si>
    <t>Cost centre</t>
  </si>
  <si>
    <t>Total amount of relevant account (in the period)</t>
  </si>
  <si>
    <r>
      <t xml:space="preserve">Narration 
</t>
    </r>
    <r>
      <rPr>
        <b/>
        <sz val="8"/>
        <rFont val="Arial"/>
        <family val="2"/>
      </rPr>
      <t>(if required)</t>
    </r>
  </si>
  <si>
    <t>Add additional lines as required, e.g. if the cost item has been broken up into further detail, or if more than one accounting code or cost centre is required for each column title.</t>
  </si>
  <si>
    <t>At 'total amount for relevant account (inquiry period)', provide the total amount from the relevant account as recorded in the accounting system.</t>
  </si>
  <si>
    <t>This sheet will be used to trace the source of the costs reported in 'G-5.1 Australian CTM' and G-6.1 Aus CTM - Circ goods'.</t>
  </si>
  <si>
    <t>Is it provisional or unrealised?</t>
  </si>
  <si>
    <t>Is it only related to exports or non-goods?</t>
  </si>
  <si>
    <t xml:space="preserve">Is it a direct selling expense? </t>
  </si>
  <si>
    <t>Type of direct selling expense as reported in B-2 &amp; D-2</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</si>
  <si>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</si>
  <si>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</si>
  <si>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</si>
  <si>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</si>
  <si>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Upwards SG&amp;A</t>
  </si>
  <si>
    <t>Most recent accounting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</si>
  <si>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</si>
  <si>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</si>
  <si>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</si>
  <si>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</si>
  <si>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</si>
  <si>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</si>
  <si>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</si>
  <si>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</si>
  <si>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</si>
  <si>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</si>
  <si>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 account for variance as far as possible.</t>
  </si>
  <si>
    <t>Note:</t>
  </si>
  <si>
    <t>Complete the yellow cells only</t>
  </si>
  <si>
    <t>Populate the column 'accounting code' with a reference to where the information is found in the accounting system, e.g. GL Account 6601</t>
  </si>
  <si>
    <t>Exhibit G-3.2 source data for worksheet 'G-3.1 Domestic CTM'</t>
  </si>
  <si>
    <t>This sheet will be used to trace the source of the costs reported in 'G-3.1 Domestic CTM'</t>
  </si>
  <si>
    <t>MCC Category 1 - Form of 2,4-D</t>
  </si>
  <si>
    <t>MCC Category 2 - Product type</t>
  </si>
  <si>
    <t>MCC Category 3 - Strength</t>
  </si>
  <si>
    <t>For the period 1 January 2019 to 31 December 2025</t>
  </si>
  <si>
    <t>2,4-D [all types]</t>
  </si>
  <si>
    <t>2,4-D [ester formulations]</t>
  </si>
  <si>
    <t>2,4-D [amine formulations]</t>
  </si>
  <si>
    <t>2,4-D [technical/acid]</t>
  </si>
  <si>
    <t>2,4-D sales</t>
  </si>
  <si>
    <t xml:space="preserve">  - 2,4-D</t>
  </si>
  <si>
    <r>
      <t xml:space="preserve">Total company sales revenue in the period </t>
    </r>
    <r>
      <rPr>
        <b/>
        <sz val="12"/>
        <color theme="1"/>
        <rFont val="Calibri"/>
        <family val="2"/>
        <scheme val="minor"/>
      </rPr>
      <t>1 Jan 2025 to 31 Dec 2025</t>
    </r>
  </si>
  <si>
    <r>
      <t xml:space="preserve">Summary of all products sold in the period </t>
    </r>
    <r>
      <rPr>
        <b/>
        <sz val="12"/>
        <color theme="1"/>
        <rFont val="Calibri"/>
        <family val="2"/>
        <scheme val="minor"/>
      </rPr>
      <t>1 Jan 2025 to 31 Dec 2025</t>
    </r>
  </si>
  <si>
    <t>DOMESTIC 2,4-D SALES (1 January 2025 to 31 December 2025)</t>
  </si>
  <si>
    <r>
      <t xml:space="preserve">Total direct selling expense over the period </t>
    </r>
    <r>
      <rPr>
        <b/>
        <sz val="12"/>
        <color theme="1"/>
        <rFont val="Calibri"/>
        <family val="2"/>
        <scheme val="minor"/>
      </rPr>
      <t>1 Jan 2025 to 31 Dec 2025</t>
    </r>
  </si>
  <si>
    <t>Expense in relevant period
(1 Jan 2025 to 31 Dec 2025)</t>
  </si>
  <si>
    <t>Amount for the relevant period (1 Jan 2025 to 31 Dec 2025)</t>
  </si>
  <si>
    <t>Sales revenue over the period (1 Jan 2025 to 31 Dec 2025)</t>
  </si>
  <si>
    <t>COST TO MAKE - DOMESTIC SALES OF 2,4-D (1 January 2025 to 31 December 2025)</t>
  </si>
  <si>
    <t>COST TO MAKE - THE GOODS EXPORTED TO AUSTRALIA (1 January 2025 to 31 December 2025)</t>
  </si>
  <si>
    <t>Exhibit G-5.3 source data for worksheet 'G-5.1 Australian CTM'</t>
  </si>
  <si>
    <t>RAW MATERIAL PURCHASES (1 January 2025 to 31 December 2025)</t>
  </si>
  <si>
    <r>
      <t xml:space="preserve">Total costs to make </t>
    </r>
    <r>
      <rPr>
        <b/>
        <sz val="12"/>
        <color theme="1"/>
        <rFont val="Calibri"/>
        <family val="2"/>
        <scheme val="minor"/>
      </rPr>
      <t>(1 Jan 2025 to 31 Dec 2025)</t>
    </r>
  </si>
  <si>
    <r>
      <t xml:space="preserve">Cost of sales/COGS over the period </t>
    </r>
    <r>
      <rPr>
        <b/>
        <sz val="12"/>
        <color theme="1"/>
        <rFont val="Calibri"/>
        <family val="2"/>
        <scheme val="minor"/>
      </rPr>
      <t>(1 Jan 2025 to 31 Dec 2025)</t>
    </r>
  </si>
  <si>
    <t>Cost to make 2,4-D</t>
  </si>
  <si>
    <r>
      <t xml:space="preserve">Relevant Period
</t>
    </r>
    <r>
      <rPr>
        <b/>
        <sz val="10"/>
        <color rgb="FFFF0000"/>
        <rFont val="Arial"/>
        <family val="2"/>
      </rPr>
      <t>(1 Jan 2025 to 31 Dec 2025)</t>
    </r>
  </si>
  <si>
    <r>
      <t xml:space="preserve">Production capacity* </t>
    </r>
    <r>
      <rPr>
        <sz val="10"/>
        <rFont val="Arial"/>
        <family val="2"/>
      </rPr>
      <t>of the facility used to manufacture 2,4-D</t>
    </r>
  </si>
  <si>
    <t>Account No.</t>
  </si>
  <si>
    <t>Product name</t>
  </si>
  <si>
    <t>Product package size</t>
  </si>
  <si>
    <t>Quantity [specify unit e.g. KG, MT, units]</t>
  </si>
  <si>
    <t>Product package size.</t>
  </si>
  <si>
    <t>Product name.</t>
  </si>
  <si>
    <t>AUSTRALIAN EXPORT 2,4-D SALES (1 January 2025 to 31 December 2025)</t>
  </si>
  <si>
    <t xml:space="preserve">  - Export sales to all other countries</t>
  </si>
  <si>
    <t>Australian export market</t>
  </si>
  <si>
    <t>Export sales to all other counrtries</t>
  </si>
  <si>
    <t>The model control code of each model sold on the domestic market. The MCC used should be same as reported in G-3 Domestic CTM</t>
  </si>
  <si>
    <t>Relevant period
(1 Jan 2025 to 31 Dec 2025)</t>
  </si>
  <si>
    <t>Total</t>
  </si>
  <si>
    <t>Summary of Sales from 1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</si>
</sst>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_ ;\-#,##0.0\ "/>
    <numFmt numFmtId="165" formatCode="0.0%"/>
    <numFmt numFmtId="166" formatCode="_-* #,##0_-;\-* #,##0_-;_-* &quot;-&quot;??_-;_-@_-"/>
  </numFmts>
  <fonts count="32"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ont>
    <font>
      <sz val="12"/>
      <color theme="1"/>
      <name val="Calibri"/>
      <family val="2"/>
      <scheme val="minor"/>
    </font>
    <font>
      <b/>
      <sz val="12"/>
      <color theme="1"/>
      <name val="Calibri"/>
      <family val="2"/>
      <scheme val="minor"/>
    </font>
    <font>
      <sz val="12"/>
      <name val="Calibri"/>
      <family val="2"/>
      <scheme val="minor"/>
    </font>
    <font>
      <sz val="9"/>
      <color indexed="81"/>
      <name val="Tahoma"/>
      <family val="2"/>
    </font>
    <font>
      <sz val="10"/>
      <color rgb="FFFF0000"/>
      <name val="Arial"/>
      <family val="2"/>
    </font>
    <font>
      <b/>
      <sz val="12"/>
      <color rgb="FF00B050"/>
      <name val="Arial"/>
      <family val="2"/>
    </font>
    <font>
      <b/>
      <sz val="10"/>
      <color theme="1"/>
      <name val="Arial"/>
      <family val="2"/>
    </font>
    <font>
      <b/>
      <sz val="11"/>
      <name val="Arial Narrow"/>
      <family val="2"/>
    </font>
    <font>
      <sz val="11"/>
      <name val="Arial Narrow"/>
      <family val="2"/>
    </font>
    <font>
      <sz val="11"/>
      <color theme="0"/>
      <name val="Arial Narrow"/>
      <family val="2"/>
    </font>
    <font>
      <sz val="10"/>
      <color theme="0"/>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14"/>
      <color rgb="FF00B050"/>
      <name val="Arial"/>
      <family val="2"/>
    </font>
    <font>
      <sz val="8"/>
      <color rgb="FF000000"/>
      <name val="Arial"/>
      <family val="2"/>
    </font>
    <font>
      <sz val="10"/>
      <color theme="1"/>
      <name val="Arial"/>
      <family val="2"/>
    </font>
    <font>
      <sz val="14"/>
      <color theme="1"/>
      <name val="Arial"/>
      <family val="2"/>
    </font>
    <font>
      <sz val="9"/>
      <color indexed="81"/>
      <name val="Tahoma"/>
      <charset val="1"/>
    </font>
    <font>
      <b/>
      <sz val="10"/>
      <color rgb="FFFF0000"/>
      <name val="Arial"/>
      <family val="2"/>
    </font>
    <font>
      <sz val="9"/>
      <name val="Arial"/>
      <family val="2"/>
    </font>
    <font>
      <sz val="9"/>
      <color theme="1"/>
      <name val="Arial"/>
      <family val="2"/>
    </font>
    <font>
      <b/>
      <sz val="12"/>
      <name val="Arial"/>
      <family val="2"/>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indexed="22"/>
        <bgColor indexed="64"/>
      </patternFill>
    </fill>
    <fill>
      <patternFill patternType="solid">
        <fgColor indexed="9"/>
        <bgColor indexed="64"/>
      </patternFill>
    </fill>
    <fill>
      <patternFill patternType="solid">
        <fgColor rgb="FFFFFF66"/>
        <bgColor indexed="64"/>
      </patternFill>
    </fill>
    <fill>
      <patternFill patternType="solid">
        <fgColor theme="3" tint="0.59999389629810485"/>
        <bgColor indexed="64"/>
      </patternFill>
    </fill>
    <fill>
      <patternFill patternType="solid">
        <fgColor theme="3" tint="0.749992370372631"/>
        <bgColor indexed="64"/>
      </patternFill>
    </fill>
  </fills>
  <borders count="48">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40">
    <xf numFmtId="0" fontId="0" fillId="0" borderId="0" xfId="0"/>
    <xf numFmtId="0" fontId="1" fillId="0" borderId="0" xfId="0" applyFont="1" applyAlignment="1">
      <alignment horizontal="center" wrapText="1"/>
    </xf>
    <xf numFmtId="0" fontId="0" fillId="0" borderId="0" xfId="0" applyAlignment="1">
      <alignment horizontal="center" vertical="top"/>
    </xf>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8" fillId="0" borderId="0" xfId="3"/>
    <xf numFmtId="0" fontId="9" fillId="0" borderId="7" xfId="3" applyFont="1" applyBorder="1"/>
    <xf numFmtId="0" fontId="9" fillId="0" borderId="10" xfId="3" applyFont="1" applyBorder="1"/>
    <xf numFmtId="0" fontId="9" fillId="0" borderId="8" xfId="3" applyFont="1" applyBorder="1"/>
    <xf numFmtId="0" fontId="8" fillId="0" borderId="14" xfId="3" applyBorder="1" applyAlignment="1">
      <alignment vertical="top"/>
    </xf>
    <xf numFmtId="43" fontId="8" fillId="2" borderId="15" xfId="1" applyFont="1" applyFill="1" applyBorder="1" applyAlignment="1">
      <alignment vertical="top"/>
    </xf>
    <xf numFmtId="43" fontId="8" fillId="3" borderId="5" xfId="1" applyFont="1" applyFill="1" applyBorder="1" applyAlignment="1">
      <alignment vertical="top"/>
    </xf>
    <xf numFmtId="0" fontId="8" fillId="0" borderId="16" xfId="3" applyBorder="1" applyAlignment="1">
      <alignment vertical="top"/>
    </xf>
    <xf numFmtId="0" fontId="8" fillId="0" borderId="17" xfId="3" quotePrefix="1" applyBorder="1" applyAlignment="1">
      <alignment vertical="top"/>
    </xf>
    <xf numFmtId="43" fontId="8" fillId="0" borderId="18" xfId="1" applyFont="1" applyFill="1" applyBorder="1" applyAlignment="1">
      <alignment vertical="top"/>
    </xf>
    <xf numFmtId="43" fontId="8" fillId="3" borderId="9" xfId="1" applyFont="1" applyFill="1" applyBorder="1" applyAlignment="1">
      <alignment vertical="top"/>
    </xf>
    <xf numFmtId="0" fontId="8" fillId="0" borderId="19" xfId="3" applyBorder="1" applyAlignment="1">
      <alignment vertical="top"/>
    </xf>
    <xf numFmtId="0" fontId="8" fillId="0" borderId="20" xfId="3" quotePrefix="1" applyBorder="1" applyAlignment="1">
      <alignment vertical="top"/>
    </xf>
    <xf numFmtId="43" fontId="8" fillId="0" borderId="21" xfId="1" applyFont="1" applyFill="1" applyBorder="1" applyAlignment="1">
      <alignment vertical="top"/>
    </xf>
    <xf numFmtId="0" fontId="8" fillId="0" borderId="22" xfId="3" applyBorder="1" applyAlignment="1">
      <alignment vertical="top"/>
    </xf>
    <xf numFmtId="0" fontId="8" fillId="0" borderId="9" xfId="3" applyBorder="1" applyAlignment="1">
      <alignment vertical="top"/>
    </xf>
    <xf numFmtId="43" fontId="8" fillId="2" borderId="0" xfId="1" applyFont="1" applyFill="1" applyBorder="1" applyAlignment="1">
      <alignment vertical="top"/>
    </xf>
    <xf numFmtId="43" fontId="8" fillId="3" borderId="6" xfId="1" applyFont="1" applyFill="1" applyBorder="1" applyAlignment="1">
      <alignment vertical="top"/>
    </xf>
    <xf numFmtId="0" fontId="8" fillId="0" borderId="3" xfId="3" applyBorder="1" applyAlignment="1">
      <alignment vertical="top"/>
    </xf>
    <xf numFmtId="0" fontId="8" fillId="0" borderId="23" xfId="3" applyBorder="1" applyAlignment="1">
      <alignment vertical="top"/>
    </xf>
    <xf numFmtId="43" fontId="8" fillId="2" borderId="13" xfId="1" applyFont="1" applyFill="1" applyBorder="1" applyAlignment="1">
      <alignment vertical="top"/>
    </xf>
    <xf numFmtId="43" fontId="8" fillId="2" borderId="24" xfId="1" applyFont="1" applyFill="1" applyBorder="1" applyAlignment="1">
      <alignment vertical="top"/>
    </xf>
    <xf numFmtId="43" fontId="8" fillId="0" borderId="22" xfId="1" applyFont="1" applyFill="1" applyBorder="1" applyAlignment="1">
      <alignment vertical="top"/>
    </xf>
    <xf numFmtId="43" fontId="8" fillId="0" borderId="25" xfId="1" applyFont="1" applyFill="1" applyBorder="1" applyAlignment="1">
      <alignment vertical="top"/>
    </xf>
    <xf numFmtId="0" fontId="8" fillId="0" borderId="20" xfId="3" applyBorder="1" applyAlignment="1">
      <alignment vertical="top"/>
    </xf>
    <xf numFmtId="43" fontId="8" fillId="0" borderId="13" xfId="1" applyFont="1" applyFill="1" applyBorder="1" applyAlignment="1">
      <alignment vertical="top"/>
    </xf>
    <xf numFmtId="43" fontId="8" fillId="0" borderId="26" xfId="1" applyFont="1" applyFill="1" applyBorder="1" applyAlignment="1">
      <alignment vertical="top"/>
    </xf>
    <xf numFmtId="43" fontId="10" fillId="0" borderId="19" xfId="1" applyFont="1" applyFill="1" applyBorder="1" applyAlignment="1">
      <alignment vertical="top"/>
    </xf>
    <xf numFmtId="43" fontId="10" fillId="0" borderId="18" xfId="1" applyFont="1" applyFill="1" applyBorder="1" applyAlignment="1">
      <alignment vertical="top"/>
    </xf>
    <xf numFmtId="0" fontId="8" fillId="0" borderId="17" xfId="3" applyBorder="1" applyAlignment="1">
      <alignment vertical="top"/>
    </xf>
    <xf numFmtId="43" fontId="10" fillId="2" borderId="19" xfId="1" applyFont="1" applyFill="1" applyBorder="1" applyAlignment="1">
      <alignment vertical="top"/>
    </xf>
    <xf numFmtId="43" fontId="10" fillId="2" borderId="18" xfId="1" applyFont="1" applyFill="1" applyBorder="1" applyAlignment="1">
      <alignment vertical="top"/>
    </xf>
    <xf numFmtId="43" fontId="10" fillId="2" borderId="22" xfId="1" applyFont="1" applyFill="1" applyBorder="1" applyAlignment="1">
      <alignment vertical="top"/>
    </xf>
    <xf numFmtId="43" fontId="10" fillId="2" borderId="21" xfId="1" applyFont="1" applyFill="1" applyBorder="1" applyAlignment="1">
      <alignment vertical="top"/>
    </xf>
    <xf numFmtId="43" fontId="8" fillId="0" borderId="16" xfId="1" applyFont="1" applyFill="1" applyBorder="1" applyAlignment="1">
      <alignment vertical="top"/>
    </xf>
    <xf numFmtId="43" fontId="8" fillId="2" borderId="19" xfId="1" applyFont="1" applyFill="1" applyBorder="1" applyAlignment="1">
      <alignment vertical="top"/>
    </xf>
    <xf numFmtId="43" fontId="8" fillId="2" borderId="27" xfId="1" applyFont="1" applyFill="1" applyBorder="1" applyAlignment="1">
      <alignment vertical="top"/>
    </xf>
    <xf numFmtId="0" fontId="9" fillId="0" borderId="0" xfId="3" applyFont="1"/>
    <xf numFmtId="0" fontId="8" fillId="0" borderId="12" xfId="3" applyBorder="1" applyAlignment="1">
      <alignment vertical="top"/>
    </xf>
    <xf numFmtId="43" fontId="8" fillId="0" borderId="23" xfId="1" applyFont="1" applyFill="1" applyBorder="1" applyAlignment="1">
      <alignment vertical="top"/>
    </xf>
    <xf numFmtId="0" fontId="8" fillId="0" borderId="13" xfId="3" applyBorder="1" applyAlignment="1">
      <alignment vertical="top"/>
    </xf>
    <xf numFmtId="0" fontId="8" fillId="0" borderId="28" xfId="3" quotePrefix="1" applyBorder="1" applyAlignment="1">
      <alignment vertical="top"/>
    </xf>
    <xf numFmtId="43" fontId="8" fillId="0" borderId="29" xfId="1" applyFont="1" applyFill="1" applyBorder="1" applyAlignment="1">
      <alignment vertical="top"/>
    </xf>
    <xf numFmtId="0" fontId="8" fillId="0" borderId="30" xfId="3" applyBorder="1" applyAlignment="1">
      <alignment vertical="top"/>
    </xf>
    <xf numFmtId="0" fontId="8" fillId="0" borderId="27" xfId="3" quotePrefix="1" applyBorder="1" applyAlignment="1">
      <alignment vertical="top"/>
    </xf>
    <xf numFmtId="43" fontId="8" fillId="2" borderId="17" xfId="1" applyFont="1" applyFill="1" applyBorder="1" applyAlignment="1">
      <alignment vertical="top"/>
    </xf>
    <xf numFmtId="43" fontId="10" fillId="2" borderId="17" xfId="1" applyFont="1" applyFill="1" applyBorder="1" applyAlignment="1">
      <alignment vertical="top"/>
    </xf>
    <xf numFmtId="0" fontId="8" fillId="0" borderId="25" xfId="3" quotePrefix="1" applyBorder="1" applyAlignment="1">
      <alignment vertical="top"/>
    </xf>
    <xf numFmtId="43" fontId="10" fillId="2" borderId="20" xfId="1" applyFont="1" applyFill="1" applyBorder="1" applyAlignment="1">
      <alignment vertical="top"/>
    </xf>
    <xf numFmtId="0" fontId="13"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1" applyFont="1"/>
    <xf numFmtId="44" fontId="0" fillId="0" borderId="0" xfId="2" applyFont="1"/>
    <xf numFmtId="0" fontId="5" fillId="0" borderId="0" xfId="0" applyFont="1" applyAlignment="1">
      <alignment horizontal="center" vertical="top" wrapText="1"/>
    </xf>
    <xf numFmtId="17" fontId="0" fillId="0" borderId="0" xfId="1" applyNumberFormat="1" applyFont="1"/>
    <xf numFmtId="164" fontId="0" fillId="0" borderId="0" xfId="1" applyNumberFormat="1" applyFont="1"/>
    <xf numFmtId="0" fontId="0" fillId="0" borderId="0" xfId="1" applyNumberFormat="1" applyFont="1" applyAlignment="1">
      <alignment vertical="top" wrapText="1"/>
    </xf>
    <xf numFmtId="17" fontId="0" fillId="0" borderId="0" xfId="1" applyNumberFormat="1" applyFont="1" applyAlignment="1">
      <alignment vertical="top" wrapText="1"/>
    </xf>
    <xf numFmtId="0" fontId="5" fillId="0" borderId="0" xfId="0" applyFont="1" applyAlignment="1">
      <alignment horizontal="right" vertical="top" wrapText="1"/>
    </xf>
    <xf numFmtId="0" fontId="2" fillId="0" borderId="0" xfId="4" applyFont="1" applyAlignment="1">
      <alignment horizontal="left"/>
    </xf>
    <xf numFmtId="0" fontId="5" fillId="0" borderId="0" xfId="4"/>
    <xf numFmtId="0" fontId="3" fillId="0" borderId="0" xfId="4" applyFont="1" applyAlignment="1">
      <alignment horizontal="left"/>
    </xf>
    <xf numFmtId="0" fontId="4" fillId="0" borderId="0" xfId="4" applyFont="1" applyAlignment="1">
      <alignment horizontal="left"/>
    </xf>
    <xf numFmtId="0" fontId="1" fillId="4" borderId="11" xfId="4" applyFont="1" applyFill="1" applyBorder="1" applyAlignment="1">
      <alignment wrapText="1"/>
    </xf>
    <xf numFmtId="0" fontId="1" fillId="0" borderId="11" xfId="4" applyFont="1" applyBorder="1"/>
    <xf numFmtId="43" fontId="0" fillId="0" borderId="11" xfId="5" applyFont="1" applyBorder="1"/>
    <xf numFmtId="0" fontId="5" fillId="0" borderId="11" xfId="4" applyBorder="1" applyAlignment="1">
      <alignment wrapText="1"/>
    </xf>
    <xf numFmtId="165" fontId="0" fillId="0" borderId="11" xfId="6" applyNumberFormat="1" applyFont="1" applyBorder="1"/>
    <xf numFmtId="0" fontId="1" fillId="0" borderId="0" xfId="4" applyFont="1" applyAlignment="1">
      <alignment horizontal="center"/>
    </xf>
    <xf numFmtId="43" fontId="0" fillId="0" borderId="0" xfId="5" applyFont="1"/>
    <xf numFmtId="0" fontId="5" fillId="0" borderId="0" xfId="4" applyAlignment="1">
      <alignment horizontal="right"/>
    </xf>
    <xf numFmtId="0" fontId="5" fillId="0" borderId="0" xfId="4" applyAlignment="1">
      <alignment horizontal="left"/>
    </xf>
    <xf numFmtId="17" fontId="5" fillId="0" borderId="0" xfId="5" applyNumberFormat="1" applyFont="1"/>
    <xf numFmtId="43" fontId="5" fillId="0" borderId="0" xfId="5" applyFont="1"/>
    <xf numFmtId="164" fontId="5" fillId="0" borderId="0" xfId="5" applyNumberFormat="1" applyFont="1"/>
    <xf numFmtId="0" fontId="5" fillId="0" borderId="0" xfId="5" applyNumberFormat="1" applyFont="1" applyAlignment="1">
      <alignment vertical="top" wrapText="1"/>
    </xf>
    <xf numFmtId="17" fontId="5" fillId="0" borderId="0" xfId="5" applyNumberFormat="1" applyFont="1" applyAlignment="1">
      <alignment vertical="top" wrapText="1"/>
    </xf>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xf numFmtId="0" fontId="1" fillId="0" borderId="0" xfId="3" applyFont="1" applyAlignment="1">
      <alignment vertical="top" wrapText="1"/>
    </xf>
    <xf numFmtId="0" fontId="14" fillId="0" borderId="0" xfId="3" applyFont="1" applyAlignment="1">
      <alignment vertical="top" wrapText="1"/>
    </xf>
    <xf numFmtId="0" fontId="12" fillId="0" borderId="0" xfId="0" applyFont="1"/>
    <xf numFmtId="0" fontId="1" fillId="0" borderId="0" xfId="3" applyFont="1" applyAlignment="1">
      <alignment horizontal="right"/>
    </xf>
    <xf numFmtId="0" fontId="9" fillId="0" borderId="5" xfId="3" applyFont="1" applyBorder="1"/>
    <xf numFmtId="43" fontId="8" fillId="2" borderId="15" xfId="5" applyFont="1" applyFill="1" applyBorder="1" applyAlignment="1">
      <alignment vertical="top"/>
    </xf>
    <xf numFmtId="43" fontId="8" fillId="3" borderId="5" xfId="5" applyFont="1" applyFill="1" applyBorder="1" applyAlignment="1">
      <alignment vertical="top"/>
    </xf>
    <xf numFmtId="43" fontId="8" fillId="0" borderId="18" xfId="5" applyFont="1" applyFill="1" applyBorder="1" applyAlignment="1">
      <alignment vertical="top"/>
    </xf>
    <xf numFmtId="43" fontId="8" fillId="3" borderId="9" xfId="5" applyFont="1" applyFill="1" applyBorder="1" applyAlignment="1">
      <alignment vertical="top"/>
    </xf>
    <xf numFmtId="43" fontId="8" fillId="0" borderId="31" xfId="5" applyFont="1" applyFill="1" applyBorder="1" applyAlignment="1">
      <alignment vertical="top"/>
    </xf>
    <xf numFmtId="0" fontId="8" fillId="0" borderId="2" xfId="3" applyBorder="1" applyAlignment="1">
      <alignment vertical="top"/>
    </xf>
    <xf numFmtId="43" fontId="8" fillId="2" borderId="1" xfId="5" applyFont="1" applyFill="1" applyBorder="1" applyAlignment="1">
      <alignment vertical="top"/>
    </xf>
    <xf numFmtId="43" fontId="8" fillId="3" borderId="2" xfId="5" applyFont="1" applyFill="1" applyBorder="1" applyAlignment="1">
      <alignment vertical="top"/>
    </xf>
    <xf numFmtId="43" fontId="8" fillId="2" borderId="26" xfId="5" applyFont="1" applyFill="1" applyBorder="1" applyAlignment="1">
      <alignment vertical="top"/>
    </xf>
    <xf numFmtId="43" fontId="8" fillId="0" borderId="0" xfId="5" applyFont="1" applyFill="1" applyBorder="1" applyAlignment="1">
      <alignment vertical="top"/>
    </xf>
    <xf numFmtId="0" fontId="8" fillId="0" borderId="20" xfId="3" quotePrefix="1" applyBorder="1"/>
    <xf numFmtId="43" fontId="8" fillId="2" borderId="21" xfId="5" applyFont="1" applyFill="1" applyBorder="1" applyAlignment="1">
      <alignment vertical="top"/>
    </xf>
    <xf numFmtId="43" fontId="8" fillId="3" borderId="4" xfId="5" applyFont="1" applyFill="1" applyBorder="1" applyAlignment="1">
      <alignment vertical="top"/>
    </xf>
    <xf numFmtId="43" fontId="8" fillId="2" borderId="16" xfId="5" applyFont="1" applyFill="1" applyBorder="1" applyAlignment="1">
      <alignment vertical="top"/>
    </xf>
    <xf numFmtId="43" fontId="8" fillId="2" borderId="24" xfId="5" applyFont="1" applyFill="1" applyBorder="1" applyAlignment="1">
      <alignment vertical="top"/>
    </xf>
    <xf numFmtId="43" fontId="8" fillId="0" borderId="22" xfId="5" applyFont="1" applyFill="1" applyBorder="1" applyAlignment="1">
      <alignment vertical="top"/>
    </xf>
    <xf numFmtId="43" fontId="8" fillId="0" borderId="25" xfId="5" applyFont="1" applyFill="1" applyBorder="1" applyAlignment="1">
      <alignment vertical="top"/>
    </xf>
    <xf numFmtId="43" fontId="8" fillId="0" borderId="13" xfId="5" applyFont="1" applyFill="1" applyBorder="1" applyAlignment="1">
      <alignment vertical="top"/>
    </xf>
    <xf numFmtId="43" fontId="8" fillId="0" borderId="26" xfId="5" applyFont="1" applyFill="1" applyBorder="1" applyAlignment="1">
      <alignment vertical="top"/>
    </xf>
    <xf numFmtId="43" fontId="10" fillId="0" borderId="19" xfId="5" applyFont="1" applyFill="1" applyBorder="1" applyAlignment="1">
      <alignment vertical="top"/>
    </xf>
    <xf numFmtId="43" fontId="10" fillId="0" borderId="18" xfId="5" applyFont="1" applyFill="1" applyBorder="1" applyAlignment="1">
      <alignment vertical="top"/>
    </xf>
    <xf numFmtId="43" fontId="10" fillId="2" borderId="19" xfId="5" applyFont="1" applyFill="1" applyBorder="1" applyAlignment="1">
      <alignment vertical="top"/>
    </xf>
    <xf numFmtId="43" fontId="10" fillId="2" borderId="18" xfId="5" applyFont="1" applyFill="1" applyBorder="1" applyAlignment="1">
      <alignment vertical="top"/>
    </xf>
    <xf numFmtId="43" fontId="10" fillId="2" borderId="22" xfId="5" applyFont="1" applyFill="1" applyBorder="1" applyAlignment="1">
      <alignment vertical="top"/>
    </xf>
    <xf numFmtId="43" fontId="10" fillId="2" borderId="21" xfId="5" applyFont="1" applyFill="1" applyBorder="1" applyAlignment="1">
      <alignment vertical="top"/>
    </xf>
    <xf numFmtId="43" fontId="8" fillId="0" borderId="16" xfId="5" applyFont="1" applyFill="1" applyBorder="1" applyAlignment="1">
      <alignment vertical="top"/>
    </xf>
    <xf numFmtId="43" fontId="8" fillId="2" borderId="19" xfId="5" applyFont="1" applyFill="1" applyBorder="1" applyAlignment="1">
      <alignment vertical="top"/>
    </xf>
    <xf numFmtId="43" fontId="8" fillId="2" borderId="27" xfId="5" applyFont="1" applyFill="1" applyBorder="1" applyAlignment="1">
      <alignment vertical="top"/>
    </xf>
    <xf numFmtId="0" fontId="3" fillId="0" borderId="0" xfId="5" applyNumberFormat="1" applyFont="1"/>
    <xf numFmtId="0" fontId="0" fillId="0" borderId="0" xfId="0" applyAlignment="1">
      <alignment horizontal="right"/>
    </xf>
    <xf numFmtId="0" fontId="5" fillId="0" borderId="0" xfId="4" applyAlignment="1">
      <alignment vertical="center"/>
    </xf>
    <xf numFmtId="0" fontId="13" fillId="0" borderId="0" xfId="4" applyFont="1" applyAlignment="1">
      <alignment vertical="center"/>
    </xf>
    <xf numFmtId="0" fontId="5" fillId="0" borderId="0" xfId="4" applyAlignment="1">
      <alignment horizontal="center" vertical="center"/>
    </xf>
    <xf numFmtId="0" fontId="1" fillId="0" borderId="0" xfId="4" applyFont="1" applyAlignment="1">
      <alignment vertical="center"/>
    </xf>
    <xf numFmtId="0" fontId="15" fillId="0" borderId="0" xfId="4" applyFont="1" applyAlignment="1">
      <alignment vertical="center"/>
    </xf>
    <xf numFmtId="0" fontId="15" fillId="0" borderId="0" xfId="4" applyFont="1" applyAlignment="1">
      <alignment horizontal="right" vertical="center"/>
    </xf>
    <xf numFmtId="0" fontId="16" fillId="0" borderId="0" xfId="4" applyFont="1" applyAlignment="1">
      <alignment horizontal="right" vertical="center"/>
    </xf>
    <xf numFmtId="0" fontId="16" fillId="0" borderId="0" xfId="4" applyFont="1" applyAlignment="1">
      <alignment vertical="center"/>
    </xf>
    <xf numFmtId="0" fontId="17" fillId="0" borderId="0" xfId="4" applyFont="1" applyAlignment="1">
      <alignment horizontal="right" vertical="center"/>
    </xf>
    <xf numFmtId="0" fontId="18" fillId="0" borderId="0" xfId="4" applyFont="1" applyAlignment="1">
      <alignment vertical="center"/>
    </xf>
    <xf numFmtId="0" fontId="17" fillId="0" borderId="0" xfId="4" applyFont="1" applyAlignment="1">
      <alignment vertical="center"/>
    </xf>
    <xf numFmtId="0" fontId="19" fillId="0" borderId="11" xfId="0" applyFont="1" applyBorder="1" applyAlignment="1">
      <alignment horizontal="left" vertical="center" wrapText="1"/>
    </xf>
    <xf numFmtId="0" fontId="1"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1" xfId="0" applyFont="1" applyBorder="1" applyAlignment="1">
      <alignment vertical="top" wrapText="1"/>
    </xf>
    <xf numFmtId="0" fontId="21" fillId="0" borderId="11" xfId="0" applyFont="1" applyBorder="1" applyAlignment="1">
      <alignment horizontal="center" vertical="center" wrapText="1"/>
    </xf>
    <xf numFmtId="0" fontId="22" fillId="0" borderId="11" xfId="0" applyFont="1" applyBorder="1" applyAlignment="1">
      <alignment horizontal="center" vertical="center" wrapText="1"/>
    </xf>
    <xf numFmtId="0" fontId="19" fillId="0" borderId="0" xfId="0" applyFont="1" applyAlignment="1">
      <alignment horizontal="left" vertical="center"/>
    </xf>
    <xf numFmtId="0" fontId="21" fillId="0" borderId="0" xfId="0" quotePrefix="1"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left"/>
    </xf>
    <xf numFmtId="0" fontId="1" fillId="0" borderId="10" xfId="0" applyFont="1" applyBorder="1" applyAlignment="1">
      <alignment horizontal="center" vertical="top" wrapText="1"/>
    </xf>
    <xf numFmtId="4" fontId="1" fillId="0" borderId="10"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5" xfId="0" applyFont="1" applyBorder="1" applyAlignment="1">
      <alignment horizontal="center" wrapText="1"/>
    </xf>
    <xf numFmtId="0" fontId="1" fillId="0" borderId="9" xfId="0" applyFont="1" applyBorder="1" applyAlignment="1">
      <alignment horizontal="center" wrapText="1"/>
    </xf>
    <xf numFmtId="166" fontId="0" fillId="0" borderId="9" xfId="5" applyNumberFormat="1" applyFont="1" applyBorder="1" applyAlignment="1">
      <alignment vertical="top"/>
    </xf>
    <xf numFmtId="0" fontId="0" fillId="0" borderId="0" xfId="0" applyAlignment="1">
      <alignment vertical="top"/>
    </xf>
    <xf numFmtId="0" fontId="1" fillId="0" borderId="0" xfId="0" applyFont="1"/>
    <xf numFmtId="0" fontId="0" fillId="0" borderId="6" xfId="0" applyBorder="1"/>
    <xf numFmtId="0" fontId="21" fillId="0" borderId="11" xfId="0" applyFont="1" applyBorder="1" applyAlignment="1">
      <alignment horizontal="left" vertical="center" wrapText="1"/>
    </xf>
    <xf numFmtId="0" fontId="22" fillId="0" borderId="11" xfId="0" applyFont="1" applyBorder="1" applyAlignment="1">
      <alignment horizontal="left" vertical="center" wrapText="1"/>
    </xf>
    <xf numFmtId="0" fontId="24" fillId="0" borderId="0" xfId="0" quotePrefix="1" applyFont="1" applyAlignment="1">
      <alignment horizontal="left" vertical="center"/>
    </xf>
    <xf numFmtId="0" fontId="24" fillId="0" borderId="0" xfId="0" applyFont="1" applyAlignment="1">
      <alignment horizontal="left" vertical="center"/>
    </xf>
    <xf numFmtId="0" fontId="5" fillId="0" borderId="11" xfId="0" applyFont="1" applyBorder="1" applyAlignment="1">
      <alignment horizontal="left" vertical="top" wrapText="1"/>
    </xf>
    <xf numFmtId="0" fontId="19" fillId="0" borderId="0" xfId="0" applyFont="1" applyAlignment="1">
      <alignment vertical="center"/>
    </xf>
    <xf numFmtId="0" fontId="21" fillId="0" borderId="0" xfId="0" applyFont="1" applyAlignment="1">
      <alignment vertical="center"/>
    </xf>
    <xf numFmtId="0" fontId="5" fillId="0" borderId="11" xfId="0" applyFont="1" applyBorder="1" applyAlignment="1">
      <alignment horizontal="center" vertical="top" wrapText="1"/>
    </xf>
    <xf numFmtId="0" fontId="25" fillId="0" borderId="0" xfId="3" applyFont="1"/>
    <xf numFmtId="0" fontId="26" fillId="0" borderId="0" xfId="3" applyFont="1"/>
    <xf numFmtId="0" fontId="14" fillId="0" borderId="36" xfId="3" applyFont="1" applyBorder="1"/>
    <xf numFmtId="0" fontId="1" fillId="0" borderId="37" xfId="0" applyFont="1" applyBorder="1" applyAlignment="1">
      <alignment horizontal="center" wrapText="1"/>
    </xf>
    <xf numFmtId="0" fontId="14" fillId="0" borderId="8" xfId="3" applyFont="1" applyBorder="1" applyAlignment="1">
      <alignment horizontal="center" wrapText="1"/>
    </xf>
    <xf numFmtId="0" fontId="25" fillId="0" borderId="39" xfId="3" applyFont="1" applyBorder="1" applyAlignment="1">
      <alignment vertical="top"/>
    </xf>
    <xf numFmtId="43" fontId="25" fillId="0" borderId="40" xfId="5" applyFont="1" applyFill="1" applyBorder="1" applyAlignment="1">
      <alignment vertical="top"/>
    </xf>
    <xf numFmtId="0" fontId="25" fillId="0" borderId="11" xfId="3" quotePrefix="1" applyFont="1" applyBorder="1" applyAlignment="1">
      <alignment vertical="top"/>
    </xf>
    <xf numFmtId="43" fontId="25" fillId="2" borderId="11" xfId="5" applyFont="1" applyFill="1" applyBorder="1" applyAlignment="1">
      <alignment vertical="top"/>
    </xf>
    <xf numFmtId="0" fontId="25" fillId="0" borderId="32" xfId="3" quotePrefix="1" applyFont="1" applyBorder="1" applyAlignment="1">
      <alignment vertical="top"/>
    </xf>
    <xf numFmtId="43" fontId="25" fillId="2" borderId="32" xfId="5" applyFont="1" applyFill="1" applyBorder="1" applyAlignment="1">
      <alignment vertical="top"/>
    </xf>
    <xf numFmtId="0" fontId="25" fillId="0" borderId="41" xfId="3" quotePrefix="1" applyFont="1" applyBorder="1" applyAlignment="1">
      <alignment vertical="top"/>
    </xf>
    <xf numFmtId="43" fontId="25" fillId="0" borderId="42" xfId="5" applyFont="1" applyFill="1" applyBorder="1" applyAlignment="1">
      <alignment vertical="top"/>
    </xf>
    <xf numFmtId="0" fontId="25" fillId="0" borderId="43" xfId="3" applyFont="1" applyBorder="1" applyAlignment="1">
      <alignment vertical="top"/>
    </xf>
    <xf numFmtId="43" fontId="25" fillId="0" borderId="35" xfId="5" applyFont="1" applyFill="1" applyBorder="1" applyAlignment="1">
      <alignment vertical="top"/>
    </xf>
    <xf numFmtId="43" fontId="25" fillId="0" borderId="44" xfId="5" applyFont="1" applyFill="1" applyBorder="1" applyAlignment="1">
      <alignment vertical="top"/>
    </xf>
    <xf numFmtId="0" fontId="25" fillId="0" borderId="23" xfId="3" applyFont="1" applyBorder="1" applyAlignment="1">
      <alignment vertical="top"/>
    </xf>
    <xf numFmtId="43" fontId="25" fillId="2" borderId="45" xfId="5" applyFont="1" applyFill="1" applyBorder="1" applyAlignment="1">
      <alignment vertical="top"/>
    </xf>
    <xf numFmtId="0" fontId="25" fillId="8" borderId="14" xfId="3" applyFont="1" applyFill="1" applyBorder="1" applyAlignment="1">
      <alignment vertical="top"/>
    </xf>
    <xf numFmtId="43" fontId="25" fillId="2" borderId="33" xfId="5" applyFont="1" applyFill="1" applyBorder="1" applyAlignment="1">
      <alignment vertical="top"/>
    </xf>
    <xf numFmtId="0" fontId="25" fillId="8" borderId="9" xfId="3" applyFont="1" applyFill="1" applyBorder="1" applyAlignment="1">
      <alignment vertical="top"/>
    </xf>
    <xf numFmtId="43" fontId="25" fillId="0" borderId="46" xfId="5" applyFont="1" applyFill="1" applyBorder="1" applyAlignment="1">
      <alignment vertical="top"/>
    </xf>
    <xf numFmtId="0" fontId="25" fillId="0" borderId="41" xfId="3" applyFont="1" applyBorder="1" applyAlignment="1">
      <alignment vertical="top"/>
    </xf>
    <xf numFmtId="43" fontId="25" fillId="0" borderId="47" xfId="5" applyFont="1" applyFill="1" applyBorder="1" applyAlignment="1">
      <alignment vertical="top"/>
    </xf>
    <xf numFmtId="0" fontId="14" fillId="0" borderId="0" xfId="3" applyFont="1"/>
    <xf numFmtId="0" fontId="25" fillId="2" borderId="0" xfId="3" applyFont="1" applyFill="1"/>
    <xf numFmtId="0" fontId="28" fillId="2" borderId="0" xfId="0" applyFont="1" applyFill="1" applyAlignment="1">
      <alignment horizontal="center" vertical="top" wrapText="1"/>
    </xf>
    <xf numFmtId="0" fontId="12" fillId="2" borderId="11" xfId="0" applyFont="1" applyFill="1" applyBorder="1" applyAlignment="1">
      <alignment horizontal="center" vertical="top" wrapText="1"/>
    </xf>
    <xf numFmtId="0" fontId="29" fillId="0" borderId="0" xfId="0" applyFont="1" applyAlignment="1">
      <alignment horizontal="right"/>
    </xf>
    <xf numFmtId="0" fontId="30" fillId="0" borderId="0" xfId="3" applyFont="1"/>
    <xf numFmtId="0" fontId="29" fillId="0" borderId="0" xfId="0" applyFont="1"/>
    <xf numFmtId="0" fontId="5" fillId="0" borderId="0" xfId="4" applyAlignment="1">
      <alignment horizontal="right" vertical="center"/>
    </xf>
    <xf numFmtId="0" fontId="5" fillId="6" borderId="32" xfId="4" applyFill="1" applyBorder="1" applyAlignment="1">
      <alignment horizontal="right" vertical="center"/>
    </xf>
    <xf numFmtId="0" fontId="5" fillId="6" borderId="0" xfId="4" applyFill="1" applyAlignment="1">
      <alignment horizontal="right" vertical="center"/>
    </xf>
    <xf numFmtId="0" fontId="5" fillId="7" borderId="0" xfId="4" applyFill="1" applyAlignment="1">
      <alignment horizontal="right" vertical="center"/>
    </xf>
    <xf numFmtId="0" fontId="5" fillId="6" borderId="11" xfId="4" applyFill="1" applyBorder="1" applyAlignment="1">
      <alignment horizontal="right" vertical="center"/>
    </xf>
    <xf numFmtId="0" fontId="5" fillId="5" borderId="11" xfId="4" applyFill="1" applyBorder="1" applyAlignment="1">
      <alignment horizontal="right" vertical="center"/>
    </xf>
    <xf numFmtId="0" fontId="5" fillId="2" borderId="11" xfId="4" applyFill="1" applyBorder="1" applyAlignment="1">
      <alignment horizontal="right" vertical="center"/>
    </xf>
    <xf numFmtId="0" fontId="18" fillId="0" borderId="0" xfId="4" applyFont="1" applyAlignment="1">
      <alignment horizontal="right" vertical="center"/>
    </xf>
    <xf numFmtId="0" fontId="9" fillId="9" borderId="14" xfId="3" applyFont="1" applyFill="1" applyBorder="1" applyAlignment="1">
      <alignment vertical="top"/>
    </xf>
    <xf numFmtId="0" fontId="9" fillId="0" borderId="17" xfId="3" quotePrefix="1" applyFont="1" applyBorder="1" applyAlignment="1">
      <alignment vertical="top"/>
    </xf>
    <xf numFmtId="0" fontId="28" fillId="2" borderId="0" xfId="0" applyFont="1" applyFill="1" applyAlignment="1">
      <alignment horizontal="center" wrapText="1"/>
    </xf>
    <xf numFmtId="0" fontId="1" fillId="10" borderId="0" xfId="0" applyFont="1" applyFill="1" applyAlignment="1">
      <alignment horizontal="center" vertical="top" wrapText="1"/>
    </xf>
    <xf numFmtId="14" fontId="5" fillId="0" borderId="0" xfId="0" applyNumberFormat="1" applyFont="1"/>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2" xfId="0" applyFont="1" applyBorder="1" applyAlignment="1">
      <alignment horizontal="left" vertical="top" wrapText="1"/>
    </xf>
    <xf numFmtId="0" fontId="19" fillId="0" borderId="35" xfId="0" applyFont="1" applyBorder="1" applyAlignment="1">
      <alignment horizontal="left" vertical="top" wrapText="1"/>
    </xf>
    <xf numFmtId="0" fontId="1" fillId="0" borderId="32" xfId="0" applyFont="1" applyBorder="1" applyAlignment="1">
      <alignment horizontal="left" vertical="center" wrapText="1"/>
    </xf>
    <xf numFmtId="0" fontId="19" fillId="0" borderId="35" xfId="0" applyFont="1" applyBorder="1" applyAlignment="1">
      <alignment horizontal="left" vertical="center" wrapText="1"/>
    </xf>
    <xf numFmtId="0" fontId="19" fillId="0" borderId="32" xfId="0" applyFont="1" applyBorder="1" applyAlignment="1">
      <alignment horizontal="left" vertical="center" wrapText="1"/>
    </xf>
    <xf numFmtId="0" fontId="19" fillId="0" borderId="31" xfId="0" applyFont="1" applyBorder="1" applyAlignment="1">
      <alignment horizontal="center" vertical="center" wrapText="1"/>
    </xf>
    <xf numFmtId="0" fontId="25" fillId="3" borderId="5" xfId="3" applyFont="1" applyFill="1" applyBorder="1" applyAlignment="1">
      <alignment horizontal="center" vertical="top"/>
    </xf>
    <xf numFmtId="0" fontId="25" fillId="3" borderId="6" xfId="3" applyFont="1" applyFill="1" applyBorder="1" applyAlignment="1">
      <alignment horizontal="center" vertical="top"/>
    </xf>
    <xf numFmtId="0" fontId="31" fillId="9" borderId="0" xfId="4" applyFont="1" applyFill="1" applyAlignment="1">
      <alignment horizontal="right" vertical="center"/>
    </xf>
    <xf numFmtId="0" fontId="31" fillId="6" borderId="0" xfId="4" applyFont="1" applyFill="1" applyAlignment="1">
      <alignment horizontal="right" vertical="center"/>
    </xf>
    <xf numFmtId="0" fontId="5" fillId="2" borderId="32" xfId="4" applyFill="1" applyBorder="1" applyAlignment="1">
      <alignment horizontal="right" vertical="center"/>
    </xf>
    <xf numFmtId="0" fontId="28" fillId="0" borderId="38" xfId="0" applyFont="1" applyBorder="1" applyAlignment="1">
      <alignment horizontal="center" wrapText="1"/>
    </xf>
    <xf numFmtId="43" fontId="25" fillId="3" borderId="5" xfId="5" applyFont="1" applyFill="1" applyBorder="1" applyAlignment="1">
      <alignment vertical="top"/>
    </xf>
    <xf numFmtId="43" fontId="25" fillId="3" borderId="6" xfId="5" applyFont="1" applyFill="1" applyBorder="1" applyAlignment="1">
      <alignment vertical="top"/>
    </xf>
    <xf numFmtId="0" fontId="0" fillId="4" borderId="0" xfId="0" applyFill="1"/>
  </cellXfs>
  <cellStyles count="7">
    <cellStyle name="Comma" xfId="1" builtinId="3"/>
    <cellStyle name="Comma 3" xfId="5" xr:uid="{884EB70F-3EA7-4D8B-A7CE-F34286B53B32}"/>
    <cellStyle name="Currency" xfId="2" builtinId="4"/>
    <cellStyle name="Normal" xfId="0" builtinId="0"/>
    <cellStyle name="Normal 2" xfId="3" xr:uid="{8BFC3F8F-2442-42C8-A4F1-6EBCE6276118}"/>
    <cellStyle name="Normal 3" xfId="4" xr:uid="{6956CCC2-E777-47A8-8DEB-72523A43649B}"/>
    <cellStyle name="Percent 2" xfId="6" xr:uid="{0BD19C31-9A29-4111-8E1A-D1E1653214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d.protected.ind\USER_VI1\user\ro7181\Downloads\606_-_exporter_questionnaire_-_spreadsheet.xlsx" TargetMode="External"/><Relationship Id="rId1" Type="http://schemas.openxmlformats.org/officeDocument/2006/relationships/externalLinkPath" Target="file:///\\prod.protected.ind\USER_VI1\user\ro7181\Downloads\606_-_exporter_questionnaire_-_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2 Australian sales"/>
      <sheetName val="B-4 Upwards sales"/>
      <sheetName val="B-5 Upwards selling expenses"/>
      <sheetName val="D-2 Domestic sales"/>
      <sheetName val="F-2 Third country sales"/>
      <sheetName val="G-3 Domestic CTM"/>
      <sheetName val="G-4.1 SG&amp;A listing"/>
      <sheetName val="G-4.2 Dom SG&amp;A calculation"/>
      <sheetName val="G-5.1 Aus CTM - The goods"/>
      <sheetName val="G-5.2 Aus CTM - The circ goods"/>
      <sheetName val="G-7.2 Raw material CTM"/>
      <sheetName val="G-7.4 Raw material purchase "/>
      <sheetName val="G-8 Upwards costs"/>
    </sheetNames>
    <sheetDataSet>
      <sheetData sheetId="0"/>
      <sheetData sheetId="1"/>
      <sheetData sheetId="2"/>
      <sheetData sheetId="3"/>
      <sheetData sheetId="4"/>
      <sheetData sheetId="5"/>
      <sheetData sheetId="6">
        <row r="6">
          <cell r="C6" t="str">
            <v xml:space="preserve">Direct selling expense? </v>
          </cell>
          <cell r="E6" t="str">
            <v>Expense in relevant period</v>
          </cell>
        </row>
        <row r="7">
          <cell r="C7" t="str">
            <v>[3]</v>
          </cell>
          <cell r="E7" t="str">
            <v>[5]</v>
          </cell>
        </row>
        <row r="8">
          <cell r="C8" t="str">
            <v>Yes/No</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6"/>
  <sheetViews>
    <sheetView showZeros="0" tabSelected="1" zoomScale="85" zoomScaleNormal="85" workbookViewId="0">
      <selection activeCell="A5" sqref="A5"/>
    </sheetView>
  </sheetViews>
  <sheetFormatPr defaultRowHeight="12.75" x14ac:dyDescent="0.2"/>
  <cols>
    <col min="1" max="1" width="20.7109375" style="13" customWidth="1"/>
    <col min="2" max="16" width="10.7109375" customWidth="1"/>
    <col min="17" max="17" width="12.140625" customWidth="1"/>
    <col min="18" max="19" width="10.7109375" customWidth="1"/>
    <col min="20" max="20" width="11.7109375" bestFit="1" customWidth="1"/>
    <col min="21" max="29" width="10.7109375" customWidth="1"/>
    <col min="30" max="30" width="11.28515625" bestFit="1" customWidth="1"/>
    <col min="31" max="31" width="13.42578125" customWidth="1"/>
    <col min="32" max="32" width="10.7109375" customWidth="1"/>
    <col min="33" max="33" width="12.85546875" bestFit="1" customWidth="1"/>
    <col min="34" max="34" width="15.140625" bestFit="1" customWidth="1"/>
    <col min="35" max="47" width="10.7109375" customWidth="1"/>
  </cols>
  <sheetData>
    <row r="1" spans="1:48" s="4" customFormat="1" ht="18" x14ac:dyDescent="0.25">
      <c r="A1" s="8" t="s">
        <v>2</v>
      </c>
    </row>
    <row r="2" spans="1:48" s="4" customFormat="1" ht="18" x14ac:dyDescent="0.25">
      <c r="A2" s="9"/>
      <c r="B2" s="6"/>
      <c r="C2" s="6"/>
      <c r="D2" s="6"/>
      <c r="E2" s="6"/>
      <c r="F2" s="6"/>
      <c r="G2" s="6"/>
      <c r="H2" s="6"/>
      <c r="I2" s="6"/>
      <c r="J2" s="6"/>
      <c r="L2" s="138"/>
    </row>
    <row r="3" spans="1:48" s="4" customFormat="1" ht="18" x14ac:dyDescent="0.25">
      <c r="A3" s="10" t="s">
        <v>408</v>
      </c>
    </row>
    <row r="4" spans="1:48" s="4" customFormat="1" ht="18" x14ac:dyDescent="0.25">
      <c r="A4" s="69"/>
    </row>
    <row r="5" spans="1:48" s="75" customFormat="1" ht="72.95" customHeight="1" x14ac:dyDescent="0.2">
      <c r="A5" s="11" t="s">
        <v>86</v>
      </c>
      <c r="B5" s="7" t="s">
        <v>87</v>
      </c>
      <c r="C5" s="205" t="s">
        <v>376</v>
      </c>
      <c r="D5" s="205" t="s">
        <v>377</v>
      </c>
      <c r="E5" s="205" t="s">
        <v>378</v>
      </c>
      <c r="F5" s="221" t="s">
        <v>154</v>
      </c>
      <c r="G5" s="7" t="s">
        <v>88</v>
      </c>
      <c r="H5" s="7" t="s">
        <v>403</v>
      </c>
      <c r="I5" s="7" t="s">
        <v>404</v>
      </c>
      <c r="J5" s="7" t="s">
        <v>89</v>
      </c>
      <c r="K5" s="7" t="s">
        <v>90</v>
      </c>
      <c r="L5" s="7" t="s">
        <v>91</v>
      </c>
      <c r="M5" s="7" t="s">
        <v>156</v>
      </c>
      <c r="N5" s="7" t="s">
        <v>92</v>
      </c>
      <c r="O5" s="7" t="s">
        <v>93</v>
      </c>
      <c r="P5" s="7" t="s">
        <v>157</v>
      </c>
      <c r="Q5" s="7" t="s">
        <v>405</v>
      </c>
      <c r="R5" s="7" t="s">
        <v>82</v>
      </c>
      <c r="S5" s="7" t="s">
        <v>94</v>
      </c>
      <c r="T5" s="7" t="s">
        <v>270</v>
      </c>
      <c r="U5" s="7" t="s">
        <v>80</v>
      </c>
      <c r="V5" s="7" t="s">
        <v>81</v>
      </c>
      <c r="W5" s="7" t="s">
        <v>95</v>
      </c>
      <c r="X5" s="7" t="s">
        <v>97</v>
      </c>
      <c r="Y5" s="7" t="s">
        <v>159</v>
      </c>
      <c r="Z5" s="7" t="s">
        <v>98</v>
      </c>
      <c r="AA5" s="7" t="s">
        <v>271</v>
      </c>
      <c r="AB5" s="7" t="s">
        <v>99</v>
      </c>
      <c r="AC5" s="7" t="s">
        <v>272</v>
      </c>
      <c r="AD5" s="7" t="s">
        <v>100</v>
      </c>
      <c r="AE5" s="7" t="s">
        <v>273</v>
      </c>
      <c r="AF5" s="7" t="s">
        <v>96</v>
      </c>
      <c r="AG5" s="7" t="s">
        <v>274</v>
      </c>
      <c r="AH5" s="7" t="s">
        <v>275</v>
      </c>
      <c r="AI5" s="7" t="s">
        <v>83</v>
      </c>
      <c r="AJ5" s="7" t="s">
        <v>160</v>
      </c>
      <c r="AK5" s="7" t="s">
        <v>84</v>
      </c>
      <c r="AL5" s="7" t="s">
        <v>161</v>
      </c>
      <c r="AM5" s="7" t="s">
        <v>85</v>
      </c>
      <c r="AN5" s="7" t="s">
        <v>162</v>
      </c>
      <c r="AO5" s="7" t="s">
        <v>101</v>
      </c>
      <c r="AP5" s="7" t="s">
        <v>163</v>
      </c>
      <c r="AQ5" s="7" t="s">
        <v>102</v>
      </c>
      <c r="AR5" s="7" t="s">
        <v>164</v>
      </c>
      <c r="AS5" s="7" t="s">
        <v>126</v>
      </c>
      <c r="AT5" s="7" t="s">
        <v>165</v>
      </c>
      <c r="AU5" s="7" t="s">
        <v>103</v>
      </c>
      <c r="AV5" s="7" t="s">
        <v>276</v>
      </c>
    </row>
    <row r="6" spans="1:48" s="19" customFormat="1" x14ac:dyDescent="0.2">
      <c r="A6" s="19" t="s">
        <v>55</v>
      </c>
      <c r="B6" s="19" t="s">
        <v>56</v>
      </c>
      <c r="C6" s="19" t="s">
        <v>105</v>
      </c>
      <c r="D6" s="19" t="s">
        <v>105</v>
      </c>
      <c r="E6" s="19" t="s">
        <v>105</v>
      </c>
      <c r="F6" s="19" t="s">
        <v>106</v>
      </c>
      <c r="G6" s="19" t="s">
        <v>57</v>
      </c>
      <c r="H6" s="19" t="s">
        <v>111</v>
      </c>
      <c r="I6" s="19" t="s">
        <v>152</v>
      </c>
      <c r="L6" s="19" t="s">
        <v>58</v>
      </c>
      <c r="M6" s="19" t="s">
        <v>59</v>
      </c>
      <c r="N6" s="19" t="s">
        <v>60</v>
      </c>
      <c r="O6" s="19" t="s">
        <v>61</v>
      </c>
      <c r="P6" s="19" t="s">
        <v>62</v>
      </c>
      <c r="Q6" s="19" t="s">
        <v>63</v>
      </c>
      <c r="R6" s="19" t="s">
        <v>64</v>
      </c>
      <c r="S6" s="19" t="s">
        <v>65</v>
      </c>
      <c r="T6" s="19" t="s">
        <v>112</v>
      </c>
      <c r="U6" s="19" t="s">
        <v>66</v>
      </c>
      <c r="V6" s="19" t="s">
        <v>67</v>
      </c>
      <c r="W6" s="19" t="s">
        <v>68</v>
      </c>
      <c r="X6" s="19" t="s">
        <v>69</v>
      </c>
      <c r="Y6" s="19" t="s">
        <v>113</v>
      </c>
      <c r="Z6" s="19" t="s">
        <v>70</v>
      </c>
      <c r="AA6" s="19" t="s">
        <v>114</v>
      </c>
      <c r="AB6" s="19" t="s">
        <v>71</v>
      </c>
      <c r="AC6" s="19" t="s">
        <v>115</v>
      </c>
      <c r="AD6" s="19" t="s">
        <v>72</v>
      </c>
      <c r="AE6" s="19" t="s">
        <v>116</v>
      </c>
      <c r="AF6" s="19" t="s">
        <v>73</v>
      </c>
      <c r="AG6" s="19" t="s">
        <v>74</v>
      </c>
      <c r="AH6" s="19" t="s">
        <v>117</v>
      </c>
      <c r="AI6" s="19" t="s">
        <v>75</v>
      </c>
      <c r="AJ6" s="19" t="s">
        <v>118</v>
      </c>
      <c r="AK6" s="19" t="s">
        <v>76</v>
      </c>
      <c r="AL6" s="19" t="s">
        <v>119</v>
      </c>
      <c r="AM6" s="19" t="s">
        <v>77</v>
      </c>
      <c r="AN6" s="19" t="s">
        <v>120</v>
      </c>
      <c r="AO6" s="19" t="s">
        <v>78</v>
      </c>
      <c r="AP6" s="19" t="s">
        <v>121</v>
      </c>
      <c r="AQ6" s="19" t="s">
        <v>79</v>
      </c>
      <c r="AR6" s="19" t="s">
        <v>122</v>
      </c>
      <c r="AS6" s="19" t="s">
        <v>123</v>
      </c>
      <c r="AT6" s="19" t="s">
        <v>124</v>
      </c>
      <c r="AU6" s="19" t="s">
        <v>110</v>
      </c>
      <c r="AV6" s="19" t="s">
        <v>125</v>
      </c>
    </row>
    <row r="7" spans="1:48" x14ac:dyDescent="0.2">
      <c r="A7" s="12"/>
      <c r="F7" t="str">
        <f>CONCATENATE(C7,"-",D7,"-",E7)</f>
        <v>--</v>
      </c>
      <c r="K7" s="70"/>
      <c r="L7" s="70"/>
      <c r="M7" s="71">
        <f>VALUE(ROUNDUP(MONTH(L7)/12*4,0)*3&amp;"/"&amp;YEAR(L7))</f>
        <v>61</v>
      </c>
      <c r="P7" s="72"/>
      <c r="Q7" s="91"/>
      <c r="S7" s="74"/>
      <c r="T7" s="74" t="e">
        <f>S7/Q7</f>
        <v>#DIV/0!</v>
      </c>
      <c r="U7" s="74"/>
      <c r="V7" s="74"/>
      <c r="W7" s="74"/>
      <c r="X7" s="74">
        <f>S7-U7-V7+W7</f>
        <v>0</v>
      </c>
      <c r="Y7" s="74" t="e">
        <f>X7/Q7</f>
        <v>#DIV/0!</v>
      </c>
      <c r="Z7" s="74"/>
      <c r="AA7" s="74" t="e">
        <f>Z7/Q7</f>
        <v>#DIV/0!</v>
      </c>
      <c r="AB7" s="74"/>
      <c r="AC7" s="74" t="e">
        <f>AB7/Q7</f>
        <v>#DIV/0!</v>
      </c>
      <c r="AD7" s="74">
        <f>X7-Z7-AB7</f>
        <v>0</v>
      </c>
      <c r="AE7" s="74" t="e">
        <f>AD7/Q7</f>
        <v>#DIV/0!</v>
      </c>
      <c r="AF7" s="74"/>
      <c r="AG7" s="74"/>
      <c r="AH7" s="74" t="e">
        <f>AG7/Q7</f>
        <v>#DIV/0!</v>
      </c>
      <c r="AI7" s="74"/>
      <c r="AJ7" s="74" t="e">
        <f>AI7/Q7</f>
        <v>#DIV/0!</v>
      </c>
      <c r="AK7" s="74"/>
      <c r="AL7" s="74" t="e">
        <f>AK7/Q7</f>
        <v>#DIV/0!</v>
      </c>
      <c r="AM7" s="74"/>
      <c r="AN7" s="74" t="e">
        <f>AM7/Q7</f>
        <v>#DIV/0!</v>
      </c>
      <c r="AO7" s="74"/>
      <c r="AP7" s="74" t="e">
        <f>AO7/Q7</f>
        <v>#DIV/0!</v>
      </c>
      <c r="AQ7" s="74"/>
      <c r="AR7" s="74" t="e">
        <f>AQ7/Q7</f>
        <v>#DIV/0!</v>
      </c>
      <c r="AS7" s="74"/>
      <c r="AT7" s="74" t="e">
        <f>AS7/Q7</f>
        <v>#DIV/0!</v>
      </c>
      <c r="AU7" s="74"/>
      <c r="AV7" s="74" t="e">
        <f>AU7/Q7</f>
        <v>#DIV/0!</v>
      </c>
    </row>
    <row r="8" spans="1:48" x14ac:dyDescent="0.2">
      <c r="A8" s="12"/>
    </row>
    <row r="9" spans="1:48" x14ac:dyDescent="0.2">
      <c r="A9" s="14" t="s">
        <v>3</v>
      </c>
      <c r="B9" s="16" t="s">
        <v>36</v>
      </c>
      <c r="C9" s="16"/>
      <c r="D9" s="16"/>
      <c r="E9" s="16"/>
      <c r="F9" s="15"/>
    </row>
    <row r="10" spans="1:48" x14ac:dyDescent="0.2">
      <c r="A10" s="14" t="s">
        <v>4</v>
      </c>
      <c r="B10" s="16" t="s">
        <v>171</v>
      </c>
      <c r="C10" s="16"/>
      <c r="D10" s="16"/>
      <c r="E10" s="16"/>
      <c r="F10" s="15"/>
    </row>
    <row r="11" spans="1:48" x14ac:dyDescent="0.2">
      <c r="A11" s="14" t="s">
        <v>105</v>
      </c>
      <c r="B11" s="16" t="s">
        <v>150</v>
      </c>
      <c r="C11" s="16"/>
      <c r="D11" s="16"/>
      <c r="E11" s="16"/>
      <c r="F11" s="15"/>
    </row>
    <row r="12" spans="1:48" x14ac:dyDescent="0.2">
      <c r="A12" s="14" t="s">
        <v>106</v>
      </c>
      <c r="B12" s="16" t="s">
        <v>151</v>
      </c>
      <c r="C12" s="16"/>
      <c r="D12" s="16"/>
      <c r="E12" s="16"/>
      <c r="F12" s="15"/>
    </row>
    <row r="13" spans="1:48" x14ac:dyDescent="0.2">
      <c r="A13" s="14" t="s">
        <v>6</v>
      </c>
      <c r="B13" s="16" t="s">
        <v>30</v>
      </c>
      <c r="C13" s="16"/>
      <c r="D13" s="16"/>
      <c r="E13" s="16"/>
      <c r="F13" s="15"/>
    </row>
    <row r="14" spans="1:48" x14ac:dyDescent="0.2">
      <c r="A14" s="14" t="s">
        <v>111</v>
      </c>
      <c r="B14" s="16" t="s">
        <v>407</v>
      </c>
      <c r="C14" s="16"/>
      <c r="D14" s="16"/>
      <c r="E14" s="16"/>
      <c r="F14" s="15"/>
    </row>
    <row r="15" spans="1:48" x14ac:dyDescent="0.2">
      <c r="A15" s="14" t="s">
        <v>152</v>
      </c>
      <c r="B15" s="16" t="s">
        <v>406</v>
      </c>
      <c r="C15" s="16"/>
      <c r="D15" s="16"/>
      <c r="E15" s="16"/>
      <c r="F15" s="15"/>
    </row>
    <row r="16" spans="1:48" x14ac:dyDescent="0.2">
      <c r="A16" s="14" t="s">
        <v>7</v>
      </c>
      <c r="B16" s="16" t="s">
        <v>31</v>
      </c>
      <c r="C16" s="16"/>
      <c r="D16" s="16"/>
      <c r="E16" s="16"/>
      <c r="F16" s="15"/>
    </row>
    <row r="17" spans="1:6" x14ac:dyDescent="0.2">
      <c r="A17" s="14" t="s">
        <v>8</v>
      </c>
      <c r="B17" s="16" t="s">
        <v>174</v>
      </c>
      <c r="C17" s="16"/>
      <c r="D17" s="16"/>
      <c r="E17" s="16"/>
      <c r="F17" s="15"/>
    </row>
    <row r="18" spans="1:6" x14ac:dyDescent="0.2">
      <c r="A18" s="14" t="s">
        <v>9</v>
      </c>
      <c r="B18" s="16" t="s">
        <v>175</v>
      </c>
      <c r="C18" s="16"/>
      <c r="D18" s="16"/>
      <c r="E18" s="16"/>
      <c r="F18" s="15"/>
    </row>
    <row r="19" spans="1:6" x14ac:dyDescent="0.2">
      <c r="A19" s="14" t="s">
        <v>10</v>
      </c>
      <c r="B19" s="16" t="s">
        <v>37</v>
      </c>
      <c r="C19" s="16"/>
      <c r="D19" s="16"/>
      <c r="E19" s="16"/>
    </row>
    <row r="20" spans="1:6" x14ac:dyDescent="0.2">
      <c r="A20" s="14" t="s">
        <v>11</v>
      </c>
      <c r="B20" s="16" t="s">
        <v>277</v>
      </c>
      <c r="C20" s="16"/>
      <c r="D20" s="16"/>
      <c r="E20" s="16"/>
    </row>
    <row r="21" spans="1:6" ht="13.5" customHeight="1" x14ac:dyDescent="0.2">
      <c r="A21" s="14" t="s">
        <v>12</v>
      </c>
      <c r="B21" s="16" t="s">
        <v>177</v>
      </c>
      <c r="C21" s="16"/>
      <c r="D21" s="16"/>
      <c r="E21" s="16"/>
    </row>
    <row r="22" spans="1:6" x14ac:dyDescent="0.2">
      <c r="A22" s="14" t="s">
        <v>13</v>
      </c>
      <c r="B22" s="16" t="s">
        <v>38</v>
      </c>
      <c r="C22" s="16"/>
      <c r="D22" s="16"/>
      <c r="E22" s="16"/>
    </row>
    <row r="23" spans="1:6" ht="13.5" customHeight="1" x14ac:dyDescent="0.2">
      <c r="A23" s="14" t="s">
        <v>14</v>
      </c>
      <c r="B23" s="16" t="s">
        <v>32</v>
      </c>
      <c r="C23" s="16"/>
      <c r="D23" s="16"/>
      <c r="E23" s="16"/>
    </row>
    <row r="24" spans="1:6" x14ac:dyDescent="0.2">
      <c r="A24" s="14" t="s">
        <v>278</v>
      </c>
      <c r="B24" s="16" t="s">
        <v>279</v>
      </c>
      <c r="C24" s="16"/>
      <c r="D24" s="16"/>
      <c r="E24" s="16"/>
    </row>
    <row r="25" spans="1:6" x14ac:dyDescent="0.2">
      <c r="A25" s="14" t="s">
        <v>15</v>
      </c>
      <c r="B25" s="16" t="s">
        <v>33</v>
      </c>
      <c r="C25" s="16"/>
      <c r="D25" s="16"/>
      <c r="E25" s="16"/>
    </row>
    <row r="26" spans="1:6" x14ac:dyDescent="0.2">
      <c r="A26" s="14" t="s">
        <v>16</v>
      </c>
      <c r="B26" s="16" t="s">
        <v>280</v>
      </c>
      <c r="C26" s="16"/>
      <c r="D26" s="16"/>
      <c r="E26" s="16"/>
    </row>
    <row r="27" spans="1:6" x14ac:dyDescent="0.2">
      <c r="A27" s="14" t="s">
        <v>17</v>
      </c>
      <c r="B27" s="16" t="s">
        <v>34</v>
      </c>
      <c r="C27" s="16"/>
      <c r="D27" s="16"/>
      <c r="E27" s="16"/>
    </row>
    <row r="28" spans="1:6" x14ac:dyDescent="0.2">
      <c r="A28" s="14" t="s">
        <v>18</v>
      </c>
      <c r="B28" s="16" t="s">
        <v>281</v>
      </c>
      <c r="C28" s="16"/>
      <c r="D28" s="16"/>
      <c r="E28" s="16"/>
    </row>
    <row r="29" spans="1:6" x14ac:dyDescent="0.2">
      <c r="A29" s="14" t="s">
        <v>184</v>
      </c>
      <c r="B29" s="16" t="s">
        <v>282</v>
      </c>
      <c r="C29" s="16"/>
      <c r="D29" s="16"/>
      <c r="E29" s="16"/>
    </row>
    <row r="30" spans="1:6" x14ac:dyDescent="0.2">
      <c r="A30" s="14" t="s">
        <v>19</v>
      </c>
      <c r="B30" s="16" t="s">
        <v>53</v>
      </c>
      <c r="C30" s="16"/>
      <c r="D30" s="16"/>
      <c r="E30" s="16"/>
    </row>
    <row r="31" spans="1:6" x14ac:dyDescent="0.2">
      <c r="A31" s="14" t="s">
        <v>186</v>
      </c>
      <c r="B31" s="16" t="s">
        <v>283</v>
      </c>
      <c r="C31" s="16"/>
      <c r="D31" s="16"/>
      <c r="E31" s="16"/>
    </row>
    <row r="32" spans="1:6" x14ac:dyDescent="0.2">
      <c r="A32" s="14" t="s">
        <v>20</v>
      </c>
      <c r="B32" s="16" t="s">
        <v>284</v>
      </c>
      <c r="C32" s="16"/>
      <c r="D32" s="16"/>
      <c r="E32" s="16"/>
    </row>
    <row r="33" spans="1:5" x14ac:dyDescent="0.2">
      <c r="A33" s="14" t="s">
        <v>188</v>
      </c>
      <c r="B33" s="16" t="s">
        <v>285</v>
      </c>
      <c r="C33" s="16"/>
      <c r="D33" s="16"/>
      <c r="E33" s="16"/>
    </row>
    <row r="34" spans="1:5" x14ac:dyDescent="0.2">
      <c r="A34" s="14" t="s">
        <v>21</v>
      </c>
      <c r="B34" s="16" t="s">
        <v>286</v>
      </c>
      <c r="C34" s="16"/>
      <c r="D34" s="16"/>
      <c r="E34" s="16"/>
    </row>
    <row r="35" spans="1:5" x14ac:dyDescent="0.2">
      <c r="A35" s="14" t="s">
        <v>190</v>
      </c>
      <c r="B35" s="16" t="s">
        <v>287</v>
      </c>
      <c r="C35" s="16"/>
      <c r="D35" s="16"/>
      <c r="E35" s="16"/>
    </row>
    <row r="36" spans="1:5" x14ac:dyDescent="0.2">
      <c r="A36" s="14" t="s">
        <v>22</v>
      </c>
      <c r="B36" s="16" t="s">
        <v>288</v>
      </c>
      <c r="C36" s="16"/>
      <c r="D36" s="16"/>
      <c r="E36" s="16"/>
    </row>
    <row r="37" spans="1:5" x14ac:dyDescent="0.2">
      <c r="A37" s="14" t="s">
        <v>23</v>
      </c>
      <c r="B37" s="16" t="s">
        <v>289</v>
      </c>
      <c r="C37" s="16"/>
      <c r="D37" s="16"/>
      <c r="E37" s="16"/>
    </row>
    <row r="38" spans="1:5" x14ac:dyDescent="0.2">
      <c r="A38" s="14" t="s">
        <v>194</v>
      </c>
      <c r="B38" s="16" t="s">
        <v>290</v>
      </c>
      <c r="C38" s="16"/>
      <c r="D38" s="16"/>
      <c r="E38" s="16"/>
    </row>
    <row r="39" spans="1:5" x14ac:dyDescent="0.2">
      <c r="A39" s="14" t="s">
        <v>24</v>
      </c>
      <c r="B39" s="16" t="s">
        <v>35</v>
      </c>
      <c r="C39" s="16"/>
      <c r="D39" s="16"/>
      <c r="E39" s="16"/>
    </row>
    <row r="40" spans="1:5" x14ac:dyDescent="0.2">
      <c r="A40" s="14" t="s">
        <v>197</v>
      </c>
      <c r="B40" s="16" t="s">
        <v>291</v>
      </c>
      <c r="C40" s="16"/>
      <c r="D40" s="16"/>
      <c r="E40" s="16"/>
    </row>
    <row r="41" spans="1:5" x14ac:dyDescent="0.2">
      <c r="A41" s="14" t="s">
        <v>25</v>
      </c>
      <c r="B41" s="16" t="s">
        <v>40</v>
      </c>
      <c r="C41" s="16"/>
      <c r="D41" s="16"/>
      <c r="E41" s="16"/>
    </row>
    <row r="42" spans="1:5" x14ac:dyDescent="0.2">
      <c r="A42" s="14" t="s">
        <v>292</v>
      </c>
      <c r="B42" s="16" t="s">
        <v>293</v>
      </c>
      <c r="C42" s="16"/>
      <c r="D42" s="16"/>
      <c r="E42" s="16"/>
    </row>
    <row r="43" spans="1:5" x14ac:dyDescent="0.2">
      <c r="A43" s="14" t="s">
        <v>26</v>
      </c>
      <c r="B43" s="16" t="s">
        <v>294</v>
      </c>
      <c r="C43" s="16"/>
      <c r="D43" s="16"/>
      <c r="E43" s="16"/>
    </row>
    <row r="44" spans="1:5" x14ac:dyDescent="0.2">
      <c r="A44" s="14"/>
      <c r="B44" s="16" t="s">
        <v>41</v>
      </c>
      <c r="C44" s="16"/>
      <c r="D44" s="16"/>
      <c r="E44" s="16"/>
    </row>
    <row r="45" spans="1:5" x14ac:dyDescent="0.2">
      <c r="A45" s="14" t="s">
        <v>295</v>
      </c>
      <c r="B45" s="16" t="s">
        <v>296</v>
      </c>
      <c r="C45" s="16"/>
      <c r="D45" s="16"/>
      <c r="E45" s="16"/>
    </row>
    <row r="46" spans="1:5" x14ac:dyDescent="0.2">
      <c r="A46" s="14" t="s">
        <v>27</v>
      </c>
      <c r="B46" s="16" t="s">
        <v>42</v>
      </c>
      <c r="C46" s="16"/>
      <c r="D46" s="16"/>
      <c r="E46" s="16"/>
    </row>
    <row r="47" spans="1:5" x14ac:dyDescent="0.2">
      <c r="A47" s="14" t="s">
        <v>297</v>
      </c>
      <c r="B47" s="16" t="s">
        <v>298</v>
      </c>
      <c r="C47" s="16"/>
      <c r="D47" s="16"/>
      <c r="E47" s="16"/>
    </row>
    <row r="48" spans="1:5" x14ac:dyDescent="0.2">
      <c r="A48" s="14" t="s">
        <v>28</v>
      </c>
      <c r="B48" s="16" t="s">
        <v>43</v>
      </c>
      <c r="C48" s="16"/>
      <c r="D48" s="16"/>
      <c r="E48" s="16"/>
    </row>
    <row r="49" spans="1:5" x14ac:dyDescent="0.2">
      <c r="A49" s="14" t="s">
        <v>299</v>
      </c>
      <c r="B49" s="16" t="s">
        <v>300</v>
      </c>
      <c r="C49" s="16"/>
      <c r="D49" s="16"/>
      <c r="E49" s="16"/>
    </row>
    <row r="50" spans="1:5" x14ac:dyDescent="0.2">
      <c r="A50" s="14" t="s">
        <v>29</v>
      </c>
      <c r="B50" s="16" t="s">
        <v>44</v>
      </c>
      <c r="C50" s="16"/>
      <c r="D50" s="16"/>
      <c r="E50" s="16"/>
    </row>
    <row r="51" spans="1:5" x14ac:dyDescent="0.2">
      <c r="A51" s="14"/>
      <c r="B51" s="16" t="s">
        <v>45</v>
      </c>
      <c r="C51" s="16"/>
      <c r="D51" s="16"/>
      <c r="E51" s="16"/>
    </row>
    <row r="52" spans="1:5" x14ac:dyDescent="0.2">
      <c r="A52" s="14" t="s">
        <v>301</v>
      </c>
      <c r="B52" s="16" t="s">
        <v>302</v>
      </c>
      <c r="C52" s="16"/>
      <c r="D52" s="16"/>
      <c r="E52" s="16"/>
    </row>
    <row r="53" spans="1:5" x14ac:dyDescent="0.2">
      <c r="A53" s="14" t="s">
        <v>303</v>
      </c>
      <c r="B53" s="16" t="s">
        <v>304</v>
      </c>
      <c r="C53" s="16"/>
      <c r="D53" s="16"/>
      <c r="E53" s="16"/>
    </row>
    <row r="54" spans="1:5" x14ac:dyDescent="0.2">
      <c r="A54" s="14" t="s">
        <v>305</v>
      </c>
      <c r="B54" s="16" t="s">
        <v>198</v>
      </c>
      <c r="C54" s="16"/>
      <c r="D54" s="16"/>
      <c r="E54" s="16"/>
    </row>
    <row r="55" spans="1:5" x14ac:dyDescent="0.2">
      <c r="A55" s="14"/>
    </row>
    <row r="56" spans="1:5" x14ac:dyDescent="0.2">
      <c r="A56" s="139"/>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C7B2-AB85-40D8-9788-F022FF805E1C}">
  <dimension ref="A1:H17"/>
  <sheetViews>
    <sheetView workbookViewId="0">
      <selection activeCell="H13" sqref="H13"/>
    </sheetView>
  </sheetViews>
  <sheetFormatPr defaultRowHeight="12.75" x14ac:dyDescent="0.2"/>
  <cols>
    <col min="1" max="6" width="23.5703125" customWidth="1"/>
    <col min="7" max="7" width="26.42578125" customWidth="1"/>
    <col min="8" max="8" width="28" customWidth="1"/>
  </cols>
  <sheetData>
    <row r="1" spans="1:8" ht="18" x14ac:dyDescent="0.25">
      <c r="A1" s="8" t="s">
        <v>2</v>
      </c>
      <c r="B1" s="8"/>
      <c r="C1" s="8"/>
    </row>
    <row r="2" spans="1:8" ht="18" x14ac:dyDescent="0.25">
      <c r="A2" s="9"/>
      <c r="B2" s="9"/>
      <c r="C2" s="9"/>
    </row>
    <row r="3" spans="1:8" ht="26.25" x14ac:dyDescent="0.25">
      <c r="A3" s="10" t="s">
        <v>218</v>
      </c>
      <c r="B3" s="10"/>
      <c r="C3" s="10"/>
      <c r="G3" s="1" t="s">
        <v>221</v>
      </c>
      <c r="H3" s="220" t="s">
        <v>390</v>
      </c>
    </row>
    <row r="4" spans="1:8" x14ac:dyDescent="0.2">
      <c r="F4" s="15" t="s">
        <v>414</v>
      </c>
      <c r="G4" s="239">
        <f>SUM(G8)</f>
        <v>0</v>
      </c>
      <c r="H4" s="239">
        <f>SUM(H8)</f>
        <v>0</v>
      </c>
    </row>
    <row r="6" spans="1:8" ht="68.25" customHeight="1" x14ac:dyDescent="0.2">
      <c r="A6" s="1" t="s">
        <v>219</v>
      </c>
      <c r="B6" s="1" t="s">
        <v>220</v>
      </c>
      <c r="C6" s="1" t="s">
        <v>350</v>
      </c>
      <c r="D6" s="1" t="s">
        <v>351</v>
      </c>
      <c r="E6" s="1" t="s">
        <v>352</v>
      </c>
      <c r="F6" s="1" t="s">
        <v>353</v>
      </c>
      <c r="G6" s="1" t="s">
        <v>221</v>
      </c>
      <c r="H6" s="220" t="s">
        <v>390</v>
      </c>
    </row>
    <row r="7" spans="1:8" x14ac:dyDescent="0.2">
      <c r="A7" s="19" t="s">
        <v>55</v>
      </c>
      <c r="B7" s="19" t="s">
        <v>56</v>
      </c>
      <c r="C7" s="19" t="s">
        <v>54</v>
      </c>
      <c r="D7" s="19" t="s">
        <v>57</v>
      </c>
      <c r="E7" s="19" t="s">
        <v>58</v>
      </c>
      <c r="F7" s="19" t="s">
        <v>59</v>
      </c>
      <c r="G7" s="19" t="s">
        <v>60</v>
      </c>
      <c r="H7" s="19" t="s">
        <v>61</v>
      </c>
    </row>
    <row r="8" spans="1:8" x14ac:dyDescent="0.2">
      <c r="C8" t="s">
        <v>222</v>
      </c>
      <c r="D8" t="s">
        <v>222</v>
      </c>
      <c r="E8" t="s">
        <v>222</v>
      </c>
    </row>
    <row r="10" spans="1:8" x14ac:dyDescent="0.2">
      <c r="A10" s="14" t="s">
        <v>3</v>
      </c>
      <c r="B10" s="16" t="s">
        <v>223</v>
      </c>
      <c r="C10" s="16"/>
      <c r="D10" s="16"/>
      <c r="E10" s="16"/>
      <c r="F10" s="16"/>
    </row>
    <row r="11" spans="1:8" x14ac:dyDescent="0.2">
      <c r="A11" s="14" t="s">
        <v>4</v>
      </c>
      <c r="B11" s="16" t="s">
        <v>224</v>
      </c>
      <c r="C11" s="16"/>
      <c r="D11" s="16"/>
      <c r="E11" s="16"/>
      <c r="F11" s="16"/>
    </row>
    <row r="12" spans="1:8" x14ac:dyDescent="0.2">
      <c r="A12" s="14" t="s">
        <v>5</v>
      </c>
      <c r="B12" t="s">
        <v>354</v>
      </c>
      <c r="C12" s="16"/>
      <c r="D12" s="16"/>
      <c r="E12" s="16"/>
      <c r="F12" s="16"/>
    </row>
    <row r="13" spans="1:8" x14ac:dyDescent="0.2">
      <c r="A13" s="14" t="s">
        <v>6</v>
      </c>
      <c r="B13" t="s">
        <v>355</v>
      </c>
      <c r="C13" s="16"/>
      <c r="D13" s="16"/>
      <c r="E13" s="16"/>
      <c r="F13" s="16"/>
    </row>
    <row r="14" spans="1:8" x14ac:dyDescent="0.2">
      <c r="A14" s="14" t="s">
        <v>7</v>
      </c>
      <c r="B14" t="s">
        <v>356</v>
      </c>
    </row>
    <row r="15" spans="1:8" x14ac:dyDescent="0.2">
      <c r="A15" s="14" t="s">
        <v>8</v>
      </c>
      <c r="B15" t="s">
        <v>357</v>
      </c>
    </row>
    <row r="16" spans="1:8" x14ac:dyDescent="0.2">
      <c r="A16" s="14" t="s">
        <v>9</v>
      </c>
      <c r="B16" s="16" t="s">
        <v>225</v>
      </c>
    </row>
    <row r="17" spans="1:2" x14ac:dyDescent="0.2">
      <c r="A17" s="14" t="s">
        <v>10</v>
      </c>
      <c r="B17" s="16" t="s">
        <v>226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3683-2368-45A1-88F9-B388A85D688B}">
  <dimension ref="A1:D19"/>
  <sheetViews>
    <sheetView workbookViewId="0">
      <selection activeCell="O21" sqref="O21"/>
    </sheetView>
  </sheetViews>
  <sheetFormatPr defaultColWidth="9" defaultRowHeight="12.75" x14ac:dyDescent="0.2"/>
  <cols>
    <col min="1" max="1" width="15.140625" style="82" customWidth="1"/>
    <col min="2" max="2" width="30" style="82" customWidth="1"/>
    <col min="3" max="3" width="22" style="82" customWidth="1"/>
    <col min="4" max="4" width="12.5703125" style="82" customWidth="1"/>
    <col min="5" max="16384" width="9" style="82"/>
  </cols>
  <sheetData>
    <row r="1" spans="1:4" ht="18" x14ac:dyDescent="0.25">
      <c r="A1" s="81" t="s">
        <v>2</v>
      </c>
    </row>
    <row r="2" spans="1:4" ht="18" x14ac:dyDescent="0.25">
      <c r="A2" s="83"/>
    </row>
    <row r="3" spans="1:4" ht="18" x14ac:dyDescent="0.25">
      <c r="A3" s="84" t="s">
        <v>218</v>
      </c>
    </row>
    <row r="6" spans="1:4" ht="25.5" x14ac:dyDescent="0.2">
      <c r="A6" s="85"/>
      <c r="B6" s="85" t="s">
        <v>391</v>
      </c>
      <c r="C6" s="85" t="s">
        <v>227</v>
      </c>
    </row>
    <row r="7" spans="1:4" ht="38.25" x14ac:dyDescent="0.2">
      <c r="A7" s="86" t="s">
        <v>228</v>
      </c>
      <c r="B7" s="87">
        <f>'B-4 Upwards sales'!B10</f>
        <v>0</v>
      </c>
      <c r="C7" s="88" t="s">
        <v>229</v>
      </c>
    </row>
    <row r="8" spans="1:4" ht="63.75" x14ac:dyDescent="0.2">
      <c r="A8" s="86" t="s">
        <v>230</v>
      </c>
      <c r="B8" s="87">
        <f>SUMIF('G-4.1 SG&amp;A listing'!C:C,"No",'G-4.1 SG&amp;A listing'!E:E)</f>
        <v>0</v>
      </c>
      <c r="C8" s="88" t="s">
        <v>231</v>
      </c>
    </row>
    <row r="9" spans="1:4" ht="25.5" x14ac:dyDescent="0.2">
      <c r="A9" s="86" t="s">
        <v>232</v>
      </c>
      <c r="B9" s="89" t="e">
        <f>B8/B7</f>
        <v>#DIV/0!</v>
      </c>
      <c r="C9" s="88" t="s">
        <v>233</v>
      </c>
    </row>
    <row r="12" spans="1:4" ht="49.5" customHeight="1" x14ac:dyDescent="0.2">
      <c r="A12" s="85" t="s">
        <v>234</v>
      </c>
      <c r="B12" s="85" t="s">
        <v>392</v>
      </c>
      <c r="C12" s="85" t="s">
        <v>235</v>
      </c>
      <c r="D12" s="85" t="s">
        <v>236</v>
      </c>
    </row>
    <row r="13" spans="1:4" x14ac:dyDescent="0.2">
      <c r="A13" s="90" t="s">
        <v>55</v>
      </c>
      <c r="B13" s="90" t="s">
        <v>56</v>
      </c>
      <c r="C13" s="90" t="s">
        <v>54</v>
      </c>
      <c r="D13" s="90" t="s">
        <v>57</v>
      </c>
    </row>
    <row r="14" spans="1:4" x14ac:dyDescent="0.2">
      <c r="B14" s="91"/>
      <c r="C14" s="91"/>
      <c r="D14" s="91" t="e">
        <f>B14*$B$9/C14</f>
        <v>#DIV/0!</v>
      </c>
    </row>
    <row r="16" spans="1:4" x14ac:dyDescent="0.2">
      <c r="A16" s="92" t="s">
        <v>3</v>
      </c>
      <c r="B16" s="93" t="s">
        <v>412</v>
      </c>
    </row>
    <row r="17" spans="1:2" x14ac:dyDescent="0.2">
      <c r="A17" s="92" t="s">
        <v>4</v>
      </c>
      <c r="B17" s="93" t="s">
        <v>237</v>
      </c>
    </row>
    <row r="18" spans="1:2" x14ac:dyDescent="0.2">
      <c r="A18" s="92" t="s">
        <v>5</v>
      </c>
      <c r="B18" s="93" t="s">
        <v>238</v>
      </c>
    </row>
    <row r="19" spans="1:2" x14ac:dyDescent="0.2">
      <c r="A19" s="92" t="s">
        <v>6</v>
      </c>
      <c r="B19" s="93" t="s">
        <v>239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DE72-2BD9-4CC3-AF2F-EA3ECFC40445}">
  <sheetPr>
    <pageSetUpPr fitToPage="1"/>
  </sheetPr>
  <dimension ref="A1:D25"/>
  <sheetViews>
    <sheetView zoomScale="115" zoomScaleNormal="115" workbookViewId="0">
      <selection activeCell="C20" sqref="C20"/>
    </sheetView>
  </sheetViews>
  <sheetFormatPr defaultColWidth="12.5703125" defaultRowHeight="12.75" x14ac:dyDescent="0.2"/>
  <cols>
    <col min="1" max="1" width="53.140625" style="179" bestFit="1" customWidth="1"/>
    <col min="2" max="2" width="15.5703125" style="179" customWidth="1"/>
    <col min="3" max="3" width="30" style="179" customWidth="1"/>
    <col min="4" max="16384" width="12.5703125" style="179"/>
  </cols>
  <sheetData>
    <row r="1" spans="1:4" ht="18" x14ac:dyDescent="0.25">
      <c r="A1" s="8" t="s">
        <v>2</v>
      </c>
    </row>
    <row r="2" spans="1:4" ht="18" x14ac:dyDescent="0.25">
      <c r="A2" s="180"/>
    </row>
    <row r="3" spans="1:4" ht="18.75" thickBot="1" x14ac:dyDescent="0.3">
      <c r="A3" s="10" t="s">
        <v>358</v>
      </c>
    </row>
    <row r="4" spans="1:4" ht="39" thickBot="1" x14ac:dyDescent="0.25">
      <c r="A4" s="181" t="s">
        <v>128</v>
      </c>
      <c r="B4" s="182" t="s">
        <v>359</v>
      </c>
      <c r="C4" s="236" t="s">
        <v>413</v>
      </c>
      <c r="D4" s="183" t="s">
        <v>219</v>
      </c>
    </row>
    <row r="5" spans="1:4" x14ac:dyDescent="0.2">
      <c r="A5" s="184" t="s">
        <v>360</v>
      </c>
      <c r="B5" s="185">
        <f>SUM(B6:B10)</f>
        <v>0</v>
      </c>
      <c r="C5" s="185">
        <f>SUM(C6:C10)</f>
        <v>0</v>
      </c>
      <c r="D5" s="237"/>
    </row>
    <row r="6" spans="1:4" x14ac:dyDescent="0.2">
      <c r="A6" s="186" t="s">
        <v>361</v>
      </c>
      <c r="B6" s="187"/>
      <c r="C6" s="187"/>
      <c r="D6" s="197"/>
    </row>
    <row r="7" spans="1:4" x14ac:dyDescent="0.2">
      <c r="A7" s="186" t="s">
        <v>362</v>
      </c>
      <c r="B7" s="187"/>
      <c r="C7" s="187"/>
      <c r="D7" s="197"/>
    </row>
    <row r="8" spans="1:4" x14ac:dyDescent="0.2">
      <c r="A8" s="186" t="s">
        <v>363</v>
      </c>
      <c r="B8" s="187"/>
      <c r="C8" s="187"/>
      <c r="D8" s="197"/>
    </row>
    <row r="9" spans="1:4" x14ac:dyDescent="0.2">
      <c r="A9" s="186" t="s">
        <v>364</v>
      </c>
      <c r="B9" s="187"/>
      <c r="C9" s="187"/>
      <c r="D9" s="197"/>
    </row>
    <row r="10" spans="1:4" ht="13.5" thickBot="1" x14ac:dyDescent="0.25">
      <c r="A10" s="188" t="s">
        <v>365</v>
      </c>
      <c r="B10" s="189"/>
      <c r="C10" s="189"/>
      <c r="D10" s="199"/>
    </row>
    <row r="11" spans="1:4" ht="13.5" thickBot="1" x14ac:dyDescent="0.25">
      <c r="A11" s="190" t="s">
        <v>366</v>
      </c>
      <c r="B11" s="191">
        <f>B5-B12</f>
        <v>0</v>
      </c>
      <c r="C11" s="191">
        <f>C5-C12</f>
        <v>0</v>
      </c>
      <c r="D11" s="238"/>
    </row>
    <row r="12" spans="1:4" x14ac:dyDescent="0.2">
      <c r="A12" s="192" t="s">
        <v>367</v>
      </c>
      <c r="B12" s="193">
        <f>SUM(B13:B17)</f>
        <v>0</v>
      </c>
      <c r="C12" s="194">
        <f>SUM(C13:C17)</f>
        <v>0</v>
      </c>
      <c r="D12" s="195"/>
    </row>
    <row r="13" spans="1:4" x14ac:dyDescent="0.2">
      <c r="A13" s="186" t="s">
        <v>361</v>
      </c>
      <c r="B13" s="187"/>
      <c r="C13" s="196"/>
      <c r="D13" s="197"/>
    </row>
    <row r="14" spans="1:4" x14ac:dyDescent="0.2">
      <c r="A14" s="186" t="s">
        <v>362</v>
      </c>
      <c r="B14" s="187"/>
      <c r="C14" s="196"/>
      <c r="D14" s="197"/>
    </row>
    <row r="15" spans="1:4" x14ac:dyDescent="0.2">
      <c r="A15" s="186" t="s">
        <v>363</v>
      </c>
      <c r="B15" s="187"/>
      <c r="C15" s="196"/>
      <c r="D15" s="197"/>
    </row>
    <row r="16" spans="1:4" x14ac:dyDescent="0.2">
      <c r="A16" s="186" t="s">
        <v>364</v>
      </c>
      <c r="B16" s="187"/>
      <c r="C16" s="196"/>
      <c r="D16" s="197"/>
    </row>
    <row r="17" spans="1:4" ht="13.5" thickBot="1" x14ac:dyDescent="0.25">
      <c r="A17" s="188" t="s">
        <v>365</v>
      </c>
      <c r="B17" s="189"/>
      <c r="C17" s="198"/>
      <c r="D17" s="199"/>
    </row>
    <row r="18" spans="1:4" ht="13.5" thickBot="1" x14ac:dyDescent="0.25">
      <c r="A18" s="190" t="s">
        <v>368</v>
      </c>
      <c r="B18" s="200">
        <f>B12-B19</f>
        <v>0</v>
      </c>
      <c r="C18" s="191">
        <f>C12-C19</f>
        <v>0</v>
      </c>
      <c r="D18" s="231"/>
    </row>
    <row r="19" spans="1:4" ht="13.5" thickBot="1" x14ac:dyDescent="0.25">
      <c r="A19" s="201" t="s">
        <v>369</v>
      </c>
      <c r="B19" s="200">
        <f>'G-4.1 SG&amp;A listing'!G4</f>
        <v>0</v>
      </c>
      <c r="C19" s="202">
        <f>'G-4.1 SG&amp;A listing'!H4</f>
        <v>0</v>
      </c>
      <c r="D19" s="232"/>
    </row>
    <row r="21" spans="1:4" x14ac:dyDescent="0.2">
      <c r="A21" s="179" t="s">
        <v>370</v>
      </c>
    </row>
    <row r="23" spans="1:4" x14ac:dyDescent="0.2">
      <c r="A23" s="203" t="s">
        <v>371</v>
      </c>
    </row>
    <row r="24" spans="1:4" x14ac:dyDescent="0.2">
      <c r="A24" s="204" t="s">
        <v>372</v>
      </c>
    </row>
    <row r="25" spans="1:4" x14ac:dyDescent="0.2">
      <c r="A25" s="179" t="s">
        <v>373</v>
      </c>
    </row>
  </sheetData>
  <mergeCells count="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D4A2-B7C9-4B69-B8F8-354CE17427B5}">
  <dimension ref="A1:O19"/>
  <sheetViews>
    <sheetView workbookViewId="0">
      <selection activeCell="K25" sqref="K25"/>
    </sheetView>
  </sheetViews>
  <sheetFormatPr defaultRowHeight="12.75" x14ac:dyDescent="0.2"/>
  <cols>
    <col min="1" max="1" width="15.5703125" customWidth="1"/>
    <col min="2" max="12" width="12.5703125" customWidth="1"/>
  </cols>
  <sheetData>
    <row r="1" spans="1:15" s="4" customFormat="1" ht="18" x14ac:dyDescent="0.25">
      <c r="A1" s="8" t="s">
        <v>2</v>
      </c>
    </row>
    <row r="2" spans="1:15" s="4" customFormat="1" ht="18" x14ac:dyDescent="0.25">
      <c r="A2" s="9"/>
      <c r="B2" s="6"/>
      <c r="C2" s="6"/>
      <c r="D2" s="6"/>
      <c r="E2" s="6"/>
      <c r="F2" s="6"/>
    </row>
    <row r="3" spans="1:15" s="4" customFormat="1" ht="18" x14ac:dyDescent="0.25">
      <c r="A3" s="10" t="s">
        <v>394</v>
      </c>
    </row>
    <row r="4" spans="1:15" s="4" customFormat="1" ht="18" x14ac:dyDescent="0.25">
      <c r="A4" s="69"/>
    </row>
    <row r="5" spans="1:15" s="15" customFormat="1" ht="51" x14ac:dyDescent="0.2">
      <c r="A5" s="205" t="s">
        <v>376</v>
      </c>
      <c r="B5" s="205" t="s">
        <v>377</v>
      </c>
      <c r="C5" s="205" t="s">
        <v>378</v>
      </c>
      <c r="D5" s="7" t="s">
        <v>154</v>
      </c>
      <c r="E5" s="7" t="s">
        <v>156</v>
      </c>
      <c r="F5" s="5" t="s">
        <v>200</v>
      </c>
      <c r="G5" s="7" t="s">
        <v>201</v>
      </c>
      <c r="H5" s="5" t="s">
        <v>202</v>
      </c>
      <c r="I5" s="5" t="s">
        <v>203</v>
      </c>
      <c r="J5" s="5" t="s">
        <v>103</v>
      </c>
      <c r="K5" s="5" t="s">
        <v>52</v>
      </c>
      <c r="L5" s="5" t="s">
        <v>217</v>
      </c>
      <c r="M5" s="5" t="s">
        <v>204</v>
      </c>
    </row>
    <row r="6" spans="1:15" s="15" customFormat="1" x14ac:dyDescent="0.2">
      <c r="A6" s="19" t="s">
        <v>205</v>
      </c>
      <c r="B6" s="19" t="s">
        <v>205</v>
      </c>
      <c r="C6" s="19" t="s">
        <v>205</v>
      </c>
      <c r="D6" s="19" t="s">
        <v>206</v>
      </c>
      <c r="E6" s="19" t="s">
        <v>56</v>
      </c>
      <c r="F6" s="19" t="s">
        <v>54</v>
      </c>
      <c r="G6" s="19" t="s">
        <v>57</v>
      </c>
      <c r="H6" s="19" t="s">
        <v>58</v>
      </c>
      <c r="I6" s="19" t="s">
        <v>59</v>
      </c>
      <c r="J6" s="19" t="s">
        <v>60</v>
      </c>
      <c r="K6" s="19" t="s">
        <v>61</v>
      </c>
      <c r="L6" s="19" t="s">
        <v>62</v>
      </c>
      <c r="M6" s="19" t="s">
        <v>63</v>
      </c>
    </row>
    <row r="7" spans="1:15" s="15" customFormat="1" x14ac:dyDescent="0.2">
      <c r="D7" s="15" t="str">
        <f>CONCATENATE(A7,"-",B7,"-",C7)</f>
        <v>--</v>
      </c>
      <c r="G7" s="94"/>
      <c r="H7" s="95"/>
      <c r="I7" s="95"/>
      <c r="J7" s="95"/>
      <c r="K7" s="95"/>
      <c r="L7" s="95"/>
      <c r="M7" s="95">
        <f>SUM(H7:L7)</f>
        <v>0</v>
      </c>
      <c r="N7" s="96"/>
      <c r="O7" s="95" t="e">
        <f>M7/N7</f>
        <v>#DIV/0!</v>
      </c>
    </row>
    <row r="8" spans="1:15" s="15" customFormat="1" x14ac:dyDescent="0.2">
      <c r="A8" s="97"/>
      <c r="B8" s="98"/>
      <c r="C8" s="95"/>
      <c r="D8" s="95"/>
      <c r="E8" s="95"/>
      <c r="F8" s="95"/>
      <c r="G8" s="95"/>
      <c r="H8" s="95"/>
      <c r="I8" s="95"/>
      <c r="J8" s="95"/>
      <c r="K8" s="96"/>
      <c r="L8" s="95"/>
    </row>
    <row r="9" spans="1:15" s="15" customFormat="1" x14ac:dyDescent="0.2">
      <c r="A9" s="14" t="s">
        <v>207</v>
      </c>
      <c r="B9" s="16" t="s">
        <v>150</v>
      </c>
    </row>
    <row r="10" spans="1:15" s="15" customFormat="1" x14ac:dyDescent="0.2">
      <c r="A10" s="80" t="s">
        <v>206</v>
      </c>
      <c r="B10" s="16" t="s">
        <v>151</v>
      </c>
    </row>
    <row r="11" spans="1:15" s="15" customFormat="1" x14ac:dyDescent="0.2">
      <c r="A11" s="14" t="s">
        <v>56</v>
      </c>
      <c r="B11" s="16" t="s">
        <v>208</v>
      </c>
    </row>
    <row r="12" spans="1:15" s="15" customFormat="1" x14ac:dyDescent="0.2">
      <c r="A12" s="14" t="s">
        <v>54</v>
      </c>
      <c r="B12" s="16" t="s">
        <v>209</v>
      </c>
      <c r="C12" s="18"/>
      <c r="D12" s="18"/>
      <c r="E12" s="18"/>
      <c r="F12" s="18"/>
      <c r="G12" s="18"/>
    </row>
    <row r="13" spans="1:15" s="15" customFormat="1" x14ac:dyDescent="0.2">
      <c r="A13" s="14" t="s">
        <v>57</v>
      </c>
      <c r="B13" s="16" t="s">
        <v>210</v>
      </c>
    </row>
    <row r="14" spans="1:15" s="15" customFormat="1" x14ac:dyDescent="0.2">
      <c r="A14" s="14" t="s">
        <v>58</v>
      </c>
      <c r="B14" s="16" t="s">
        <v>211</v>
      </c>
    </row>
    <row r="15" spans="1:15" s="15" customFormat="1" x14ac:dyDescent="0.2">
      <c r="A15" s="14" t="s">
        <v>59</v>
      </c>
      <c r="B15" s="16" t="s">
        <v>212</v>
      </c>
    </row>
    <row r="16" spans="1:15" s="15" customFormat="1" x14ac:dyDescent="0.2">
      <c r="A16" s="14" t="s">
        <v>60</v>
      </c>
      <c r="B16" s="16" t="s">
        <v>213</v>
      </c>
    </row>
    <row r="17" spans="1:2" s="15" customFormat="1" x14ac:dyDescent="0.2">
      <c r="A17" s="14" t="s">
        <v>61</v>
      </c>
      <c r="B17" s="16" t="s">
        <v>214</v>
      </c>
    </row>
    <row r="18" spans="1:2" s="15" customFormat="1" x14ac:dyDescent="0.2">
      <c r="A18" s="14" t="s">
        <v>62</v>
      </c>
      <c r="B18" s="16" t="s">
        <v>215</v>
      </c>
    </row>
    <row r="19" spans="1:2" s="15" customFormat="1" x14ac:dyDescent="0.2">
      <c r="A19" s="14" t="s">
        <v>63</v>
      </c>
      <c r="B19" s="16"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50EF5-D3F7-43FE-A0E1-210AED6563DF}">
  <dimension ref="A1:H22"/>
  <sheetViews>
    <sheetView workbookViewId="0">
      <selection activeCell="G29" sqref="G29"/>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8" t="s">
        <v>2</v>
      </c>
    </row>
    <row r="2" spans="1:8" ht="18" x14ac:dyDescent="0.25">
      <c r="A2" s="4"/>
    </row>
    <row r="3" spans="1:8" ht="18" x14ac:dyDescent="0.25">
      <c r="A3" s="10" t="s">
        <v>395</v>
      </c>
    </row>
    <row r="4" spans="1:8" ht="18" x14ac:dyDescent="0.25">
      <c r="A4" s="160"/>
    </row>
    <row r="5" spans="1:8" x14ac:dyDescent="0.2">
      <c r="A5" s="229" t="s">
        <v>315</v>
      </c>
      <c r="B5" s="227" t="s">
        <v>316</v>
      </c>
      <c r="C5" s="223" t="s">
        <v>317</v>
      </c>
      <c r="D5" s="230"/>
      <c r="E5" s="230"/>
      <c r="F5" s="230"/>
      <c r="G5" s="230"/>
      <c r="H5" s="224"/>
    </row>
    <row r="6" spans="1:8" ht="25.5" x14ac:dyDescent="0.2">
      <c r="A6" s="228"/>
      <c r="B6" s="228"/>
      <c r="C6" s="151" t="s">
        <v>318</v>
      </c>
      <c r="D6" s="152" t="s">
        <v>219</v>
      </c>
      <c r="E6" s="152" t="s">
        <v>220</v>
      </c>
      <c r="F6" s="152" t="s">
        <v>344</v>
      </c>
      <c r="G6" s="152" t="s">
        <v>345</v>
      </c>
      <c r="H6" s="152" t="s">
        <v>346</v>
      </c>
    </row>
    <row r="7" spans="1:8" x14ac:dyDescent="0.2">
      <c r="A7" s="178" t="s">
        <v>54</v>
      </c>
      <c r="B7" s="175" t="s">
        <v>200</v>
      </c>
      <c r="C7" s="171"/>
      <c r="D7" s="171"/>
      <c r="E7" s="171"/>
      <c r="F7" s="171"/>
      <c r="G7" s="171"/>
      <c r="H7" s="172"/>
    </row>
    <row r="8" spans="1:8" x14ac:dyDescent="0.2">
      <c r="A8" s="178" t="s">
        <v>57</v>
      </c>
      <c r="B8" s="175" t="s">
        <v>201</v>
      </c>
      <c r="C8" s="171"/>
      <c r="D8" s="171"/>
      <c r="E8" s="171"/>
      <c r="F8" s="171"/>
      <c r="G8" s="171"/>
      <c r="H8" s="172"/>
    </row>
    <row r="9" spans="1:8" x14ac:dyDescent="0.2">
      <c r="A9" s="178" t="s">
        <v>58</v>
      </c>
      <c r="B9" s="175" t="s">
        <v>202</v>
      </c>
      <c r="C9" s="171"/>
      <c r="D9" s="171"/>
      <c r="E9" s="171"/>
      <c r="F9" s="171"/>
      <c r="G9" s="171"/>
      <c r="H9" s="172"/>
    </row>
    <row r="10" spans="1:8" ht="25.5" x14ac:dyDescent="0.2">
      <c r="A10" s="178" t="s">
        <v>59</v>
      </c>
      <c r="B10" s="175" t="s">
        <v>203</v>
      </c>
      <c r="C10" s="171"/>
      <c r="D10" s="171"/>
      <c r="E10" s="171"/>
      <c r="F10" s="171"/>
      <c r="G10" s="171"/>
      <c r="H10" s="172"/>
    </row>
    <row r="11" spans="1:8" x14ac:dyDescent="0.2">
      <c r="A11" s="178" t="s">
        <v>60</v>
      </c>
      <c r="B11" s="175" t="s">
        <v>103</v>
      </c>
      <c r="C11" s="171"/>
      <c r="D11" s="171"/>
      <c r="E11" s="171"/>
      <c r="F11" s="171"/>
      <c r="G11" s="171"/>
      <c r="H11" s="172"/>
    </row>
    <row r="12" spans="1:8" ht="25.5" x14ac:dyDescent="0.2">
      <c r="A12" s="178" t="s">
        <v>62</v>
      </c>
      <c r="B12" s="175" t="s">
        <v>217</v>
      </c>
      <c r="C12" s="171"/>
      <c r="D12" s="171"/>
      <c r="E12" s="171"/>
      <c r="F12" s="171"/>
      <c r="G12" s="171"/>
      <c r="H12" s="172"/>
    </row>
    <row r="13" spans="1:8" s="15" customFormat="1" x14ac:dyDescent="0.2"/>
    <row r="14" spans="1:8" s="15" customFormat="1" x14ac:dyDescent="0.2"/>
    <row r="15" spans="1:8" x14ac:dyDescent="0.2">
      <c r="A15" s="176" t="s">
        <v>250</v>
      </c>
    </row>
    <row r="16" spans="1:8" x14ac:dyDescent="0.2">
      <c r="A16" s="177" t="s">
        <v>349</v>
      </c>
    </row>
    <row r="17" spans="1:1" x14ac:dyDescent="0.2">
      <c r="A17" s="177" t="s">
        <v>347</v>
      </c>
    </row>
    <row r="18" spans="1:1" x14ac:dyDescent="0.2">
      <c r="A18" s="158" t="s">
        <v>326</v>
      </c>
    </row>
    <row r="19" spans="1:1" x14ac:dyDescent="0.2">
      <c r="A19" s="158" t="s">
        <v>327</v>
      </c>
    </row>
    <row r="20" spans="1:1" x14ac:dyDescent="0.2">
      <c r="A20" s="158" t="s">
        <v>328</v>
      </c>
    </row>
    <row r="21" spans="1:1" x14ac:dyDescent="0.2">
      <c r="A21" s="159" t="s">
        <v>329</v>
      </c>
    </row>
    <row r="22" spans="1:1" x14ac:dyDescent="0.2">
      <c r="A22" s="177" t="s">
        <v>348</v>
      </c>
    </row>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57FF-78A5-4CC5-80FC-3BD5F754CB73}">
  <dimension ref="A1:N31"/>
  <sheetViews>
    <sheetView workbookViewId="0">
      <selection activeCell="H12" sqref="H12"/>
    </sheetView>
  </sheetViews>
  <sheetFormatPr defaultRowHeight="12.75" x14ac:dyDescent="0.2"/>
  <cols>
    <col min="1" max="14" width="15.5703125" customWidth="1"/>
  </cols>
  <sheetData>
    <row r="1" spans="1:14" ht="18" x14ac:dyDescent="0.25">
      <c r="A1" s="99" t="s">
        <v>2</v>
      </c>
      <c r="B1" s="99"/>
      <c r="C1" s="99"/>
      <c r="D1" s="100"/>
      <c r="E1" s="100"/>
      <c r="F1" s="20"/>
      <c r="G1" s="20"/>
      <c r="H1" s="20"/>
      <c r="I1" s="20"/>
      <c r="J1" s="20"/>
      <c r="K1" s="20"/>
      <c r="L1" s="20"/>
      <c r="M1" s="20"/>
    </row>
    <row r="2" spans="1:14" ht="18" x14ac:dyDescent="0.25">
      <c r="A2" s="101"/>
      <c r="B2" s="101"/>
      <c r="C2" s="101"/>
      <c r="D2" s="102"/>
      <c r="E2" s="102"/>
      <c r="G2" s="20"/>
      <c r="H2" s="20"/>
      <c r="I2" s="20"/>
      <c r="J2" s="20"/>
      <c r="K2" s="20"/>
      <c r="L2" s="20"/>
      <c r="M2" s="20"/>
    </row>
    <row r="3" spans="1:14" ht="18" x14ac:dyDescent="0.25">
      <c r="A3" s="103" t="s">
        <v>396</v>
      </c>
      <c r="B3" s="103"/>
      <c r="C3" s="103"/>
      <c r="D3" s="100"/>
      <c r="E3" s="100"/>
      <c r="F3" s="20"/>
      <c r="G3" s="20"/>
      <c r="H3" s="20"/>
      <c r="I3" s="20"/>
      <c r="J3" s="20"/>
      <c r="K3" s="20"/>
      <c r="L3" s="20"/>
      <c r="M3" s="20"/>
    </row>
    <row r="4" spans="1:14" ht="18" x14ac:dyDescent="0.25">
      <c r="A4" s="103"/>
      <c r="B4" s="103"/>
      <c r="C4" s="103"/>
      <c r="D4" s="100"/>
      <c r="E4" s="100"/>
      <c r="F4" s="20"/>
      <c r="G4" s="20"/>
      <c r="H4" s="20"/>
      <c r="I4" s="20"/>
      <c r="J4" s="20"/>
      <c r="K4" s="20"/>
      <c r="L4" s="20"/>
      <c r="M4" s="20"/>
    </row>
    <row r="5" spans="1:14" s="15" customFormat="1" ht="63.75" x14ac:dyDescent="0.2">
      <c r="A5" s="105" t="s">
        <v>240</v>
      </c>
      <c r="B5" s="105" t="s">
        <v>241</v>
      </c>
      <c r="C5" s="106" t="s">
        <v>242</v>
      </c>
      <c r="D5" s="105" t="s">
        <v>243</v>
      </c>
      <c r="E5" s="106" t="s">
        <v>244</v>
      </c>
      <c r="F5" s="106" t="s">
        <v>245</v>
      </c>
      <c r="G5" s="106" t="s">
        <v>89</v>
      </c>
      <c r="H5" s="106" t="s">
        <v>246</v>
      </c>
      <c r="I5" s="105" t="s">
        <v>199</v>
      </c>
      <c r="J5" s="106" t="s">
        <v>247</v>
      </c>
      <c r="K5" s="106" t="s">
        <v>248</v>
      </c>
      <c r="L5" s="106" t="s">
        <v>82</v>
      </c>
      <c r="M5" s="106" t="s">
        <v>104</v>
      </c>
      <c r="N5" s="106" t="s">
        <v>249</v>
      </c>
    </row>
    <row r="6" spans="1:14" x14ac:dyDescent="0.2">
      <c r="A6" s="19" t="s">
        <v>55</v>
      </c>
      <c r="B6" s="19" t="s">
        <v>56</v>
      </c>
      <c r="C6" s="19" t="s">
        <v>54</v>
      </c>
      <c r="D6" s="19" t="s">
        <v>57</v>
      </c>
      <c r="E6" s="19" t="s">
        <v>58</v>
      </c>
      <c r="F6" s="19" t="s">
        <v>59</v>
      </c>
      <c r="G6" s="19" t="s">
        <v>60</v>
      </c>
      <c r="H6" s="19" t="s">
        <v>61</v>
      </c>
      <c r="I6" s="19" t="s">
        <v>62</v>
      </c>
      <c r="J6" s="19" t="s">
        <v>63</v>
      </c>
      <c r="K6" s="19" t="s">
        <v>64</v>
      </c>
      <c r="L6" s="19" t="s">
        <v>65</v>
      </c>
      <c r="M6" s="19" t="s">
        <v>66</v>
      </c>
      <c r="N6" s="19" t="s">
        <v>67</v>
      </c>
    </row>
    <row r="7" spans="1:14" ht="15.75" x14ac:dyDescent="0.25">
      <c r="A7" s="20"/>
      <c r="B7" s="20"/>
      <c r="C7" s="20"/>
      <c r="D7" s="20"/>
      <c r="E7" s="20"/>
      <c r="F7" s="104"/>
      <c r="G7" s="20"/>
      <c r="H7" s="20"/>
      <c r="I7" s="20"/>
      <c r="J7" s="20"/>
      <c r="K7" s="20" t="e">
        <f>J7/I7</f>
        <v>#DIV/0!</v>
      </c>
      <c r="L7" s="20"/>
      <c r="M7" s="20"/>
    </row>
    <row r="8" spans="1:14" ht="15.75" x14ac:dyDescent="0.25">
      <c r="A8" s="107"/>
      <c r="B8" s="107"/>
      <c r="C8" s="20"/>
      <c r="D8" s="20"/>
      <c r="E8" s="20"/>
      <c r="F8" s="20"/>
      <c r="G8" s="20"/>
      <c r="H8" s="20"/>
      <c r="I8" s="20"/>
      <c r="J8" s="20"/>
      <c r="K8" s="20"/>
      <c r="L8" s="20"/>
      <c r="M8" s="20"/>
    </row>
    <row r="9" spans="1:14" ht="15.75" x14ac:dyDescent="0.25">
      <c r="A9" s="108"/>
      <c r="B9" s="108"/>
      <c r="C9" s="108"/>
      <c r="E9" s="20"/>
      <c r="F9" s="20"/>
      <c r="G9" s="20"/>
      <c r="H9" s="20"/>
      <c r="I9" s="20"/>
      <c r="J9" s="20"/>
      <c r="K9" s="20"/>
      <c r="L9" s="20"/>
      <c r="M9" s="20"/>
    </row>
    <row r="10" spans="1:14" ht="15.75" x14ac:dyDescent="0.25">
      <c r="A10" s="14" t="s">
        <v>250</v>
      </c>
      <c r="B10" s="17"/>
      <c r="C10" s="20"/>
      <c r="D10" s="20"/>
      <c r="E10" s="20"/>
      <c r="F10" s="20"/>
      <c r="G10" s="20"/>
      <c r="H10" s="20"/>
      <c r="I10" s="20"/>
      <c r="J10" s="20"/>
      <c r="K10" s="20"/>
      <c r="L10" s="20"/>
      <c r="M10" s="20"/>
    </row>
    <row r="11" spans="1:14" ht="15.75" x14ac:dyDescent="0.25">
      <c r="A11" s="207" t="s">
        <v>55</v>
      </c>
      <c r="B11" s="208" t="s">
        <v>251</v>
      </c>
      <c r="C11" s="208"/>
      <c r="D11" s="208"/>
      <c r="E11" s="208"/>
      <c r="F11" s="208"/>
      <c r="G11" s="208"/>
      <c r="H11" s="208"/>
      <c r="I11" s="208"/>
      <c r="J11" s="20"/>
      <c r="K11" s="20"/>
      <c r="L11" s="20"/>
    </row>
    <row r="12" spans="1:14" ht="15.75" x14ac:dyDescent="0.25">
      <c r="A12" s="207" t="s">
        <v>56</v>
      </c>
      <c r="B12" s="209" t="s">
        <v>252</v>
      </c>
      <c r="C12" s="208"/>
      <c r="D12" s="208"/>
      <c r="E12" s="208"/>
      <c r="F12" s="208"/>
      <c r="G12" s="208"/>
      <c r="H12" s="208"/>
      <c r="I12" s="208"/>
      <c r="J12" s="20"/>
      <c r="K12" s="20"/>
      <c r="L12" s="20"/>
    </row>
    <row r="13" spans="1:14" ht="15.75" x14ac:dyDescent="0.25">
      <c r="A13" s="207" t="s">
        <v>54</v>
      </c>
      <c r="B13" s="208" t="s">
        <v>253</v>
      </c>
      <c r="C13" s="208"/>
      <c r="D13" s="208"/>
      <c r="E13" s="208"/>
      <c r="F13" s="208"/>
      <c r="G13" s="208"/>
      <c r="H13" s="208"/>
      <c r="I13" s="208"/>
      <c r="J13" s="20"/>
      <c r="K13" s="20"/>
      <c r="L13" s="20"/>
    </row>
    <row r="14" spans="1:14" ht="15.75" x14ac:dyDescent="0.25">
      <c r="A14" s="207" t="s">
        <v>57</v>
      </c>
      <c r="B14" s="208" t="s">
        <v>254</v>
      </c>
      <c r="C14" s="208"/>
      <c r="D14" s="208"/>
      <c r="E14" s="208"/>
      <c r="F14" s="208"/>
      <c r="G14" s="208"/>
      <c r="H14" s="208"/>
      <c r="I14" s="208"/>
      <c r="J14" s="20"/>
      <c r="K14" s="20"/>
      <c r="L14" s="20"/>
    </row>
    <row r="15" spans="1:14" ht="15.75" x14ac:dyDescent="0.25">
      <c r="A15" s="207" t="s">
        <v>58</v>
      </c>
      <c r="B15" s="208" t="s">
        <v>255</v>
      </c>
      <c r="C15" s="208"/>
      <c r="D15" s="208"/>
      <c r="E15" s="208"/>
      <c r="F15" s="208"/>
      <c r="G15" s="208"/>
      <c r="H15" s="208"/>
      <c r="I15" s="208"/>
      <c r="J15" s="20"/>
      <c r="K15" s="20"/>
      <c r="L15" s="20"/>
    </row>
    <row r="16" spans="1:14" ht="15.75" x14ac:dyDescent="0.25">
      <c r="A16" s="207" t="s">
        <v>59</v>
      </c>
      <c r="B16" s="208" t="s">
        <v>256</v>
      </c>
      <c r="C16" s="208"/>
      <c r="D16" s="208"/>
      <c r="E16" s="208"/>
      <c r="F16" s="208"/>
      <c r="G16" s="208"/>
      <c r="H16" s="208"/>
      <c r="I16" s="208"/>
      <c r="J16" s="20"/>
      <c r="K16" s="20"/>
      <c r="L16" s="20"/>
    </row>
    <row r="17" spans="1:13" ht="15.75" x14ac:dyDescent="0.25">
      <c r="A17" s="207" t="s">
        <v>60</v>
      </c>
      <c r="B17" s="208" t="s">
        <v>257</v>
      </c>
      <c r="C17" s="208"/>
      <c r="D17" s="208"/>
      <c r="E17" s="208"/>
      <c r="F17" s="208"/>
      <c r="G17" s="208"/>
      <c r="H17" s="208"/>
      <c r="I17" s="208"/>
      <c r="J17" s="20"/>
      <c r="K17" s="20"/>
      <c r="L17" s="20"/>
    </row>
    <row r="18" spans="1:13" ht="15.75" x14ac:dyDescent="0.25">
      <c r="A18" s="207" t="s">
        <v>61</v>
      </c>
      <c r="B18" s="208" t="s">
        <v>258</v>
      </c>
      <c r="C18" s="208"/>
      <c r="D18" s="208"/>
      <c r="E18" s="208"/>
      <c r="F18" s="208"/>
      <c r="G18" s="208"/>
      <c r="H18" s="208"/>
      <c r="I18" s="208"/>
      <c r="J18" s="20"/>
      <c r="K18" s="20"/>
      <c r="L18" s="20"/>
    </row>
    <row r="19" spans="1:13" ht="15.75" x14ac:dyDescent="0.25">
      <c r="A19" s="207" t="s">
        <v>62</v>
      </c>
      <c r="B19" s="208" t="s">
        <v>259</v>
      </c>
      <c r="C19" s="208"/>
      <c r="D19" s="208"/>
      <c r="E19" s="208"/>
      <c r="F19" s="208"/>
      <c r="G19" s="208"/>
      <c r="H19" s="208"/>
      <c r="I19" s="208"/>
      <c r="J19" s="20"/>
      <c r="K19" s="20"/>
      <c r="L19" s="20"/>
    </row>
    <row r="20" spans="1:13" ht="15.75" x14ac:dyDescent="0.25">
      <c r="A20" s="207" t="s">
        <v>63</v>
      </c>
      <c r="B20" s="208" t="s">
        <v>260</v>
      </c>
      <c r="C20" s="208"/>
      <c r="D20" s="208"/>
      <c r="E20" s="208"/>
      <c r="F20" s="208"/>
      <c r="G20" s="208"/>
      <c r="H20" s="208"/>
      <c r="I20" s="208"/>
      <c r="J20" s="20"/>
      <c r="K20" s="20"/>
      <c r="L20" s="20"/>
    </row>
    <row r="21" spans="1:13" ht="15.75" x14ac:dyDescent="0.25">
      <c r="A21" s="207" t="s">
        <v>64</v>
      </c>
      <c r="B21" s="208" t="s">
        <v>261</v>
      </c>
      <c r="C21" s="208"/>
      <c r="D21" s="208"/>
      <c r="E21" s="208"/>
      <c r="F21" s="208"/>
      <c r="G21" s="208"/>
      <c r="H21" s="208"/>
      <c r="I21" s="208"/>
      <c r="J21" s="20"/>
      <c r="K21" s="20"/>
      <c r="L21" s="20"/>
    </row>
    <row r="22" spans="1:13" ht="15.75" x14ac:dyDescent="0.25">
      <c r="A22" s="207" t="s">
        <v>65</v>
      </c>
      <c r="B22" s="208" t="s">
        <v>262</v>
      </c>
      <c r="C22" s="208"/>
      <c r="D22" s="208"/>
      <c r="E22" s="208"/>
      <c r="F22" s="208"/>
      <c r="G22" s="208"/>
      <c r="H22" s="208"/>
      <c r="I22" s="208"/>
      <c r="J22" s="20"/>
      <c r="K22" s="20"/>
      <c r="L22" s="20"/>
    </row>
    <row r="23" spans="1:13" ht="15.75" x14ac:dyDescent="0.25">
      <c r="A23" s="207" t="s">
        <v>66</v>
      </c>
      <c r="B23" s="208" t="s">
        <v>263</v>
      </c>
      <c r="C23" s="208"/>
      <c r="D23" s="208"/>
      <c r="E23" s="208"/>
      <c r="F23" s="208"/>
      <c r="G23" s="208"/>
      <c r="H23" s="208"/>
      <c r="I23" s="208"/>
      <c r="J23" s="20"/>
      <c r="K23" s="20"/>
      <c r="L23" s="20"/>
    </row>
    <row r="24" spans="1:13" ht="15.75" x14ac:dyDescent="0.25">
      <c r="A24" s="207" t="s">
        <v>67</v>
      </c>
      <c r="B24" s="208" t="s">
        <v>264</v>
      </c>
      <c r="C24" s="208"/>
      <c r="D24" s="208"/>
      <c r="E24" s="208"/>
      <c r="F24" s="208"/>
      <c r="G24" s="208"/>
      <c r="H24" s="208"/>
      <c r="I24" s="208"/>
      <c r="J24" s="20"/>
      <c r="K24" s="20"/>
      <c r="L24" s="20"/>
    </row>
    <row r="25" spans="1:13" ht="15.75" x14ac:dyDescent="0.25">
      <c r="A25" s="14"/>
      <c r="C25" s="20"/>
      <c r="D25" s="20"/>
      <c r="E25" s="20"/>
      <c r="F25" s="20"/>
      <c r="G25" s="20"/>
      <c r="H25" s="20"/>
      <c r="I25" s="20"/>
      <c r="J25" s="20"/>
      <c r="K25" s="20"/>
      <c r="L25" s="20"/>
    </row>
    <row r="26" spans="1:13" ht="15.75" x14ac:dyDescent="0.25">
      <c r="A26" s="14"/>
      <c r="C26" s="20"/>
      <c r="D26" s="20"/>
      <c r="E26" s="20"/>
      <c r="F26" s="20"/>
      <c r="G26" s="20"/>
      <c r="H26" s="20"/>
      <c r="I26" s="20"/>
      <c r="J26" s="20"/>
      <c r="K26" s="20"/>
      <c r="L26" s="20"/>
    </row>
    <row r="27" spans="1:13" ht="15.75" x14ac:dyDescent="0.25">
      <c r="A27" s="17"/>
      <c r="B27" s="20"/>
      <c r="C27" s="20"/>
      <c r="D27" s="20"/>
      <c r="E27" s="20"/>
      <c r="F27" s="20"/>
      <c r="G27" s="20"/>
      <c r="H27" s="20"/>
      <c r="I27" s="20"/>
      <c r="J27" s="20"/>
      <c r="K27" s="20"/>
      <c r="L27" s="20"/>
    </row>
    <row r="28" spans="1:13" ht="15.75" x14ac:dyDescent="0.25">
      <c r="A28" s="17"/>
      <c r="B28" s="20"/>
      <c r="C28" s="20"/>
      <c r="D28" s="20"/>
      <c r="E28" s="20"/>
      <c r="F28" s="20"/>
      <c r="G28" s="20"/>
      <c r="H28" s="20"/>
      <c r="I28" s="20"/>
      <c r="J28" s="20"/>
      <c r="K28" s="20"/>
      <c r="L28" s="20"/>
    </row>
    <row r="29" spans="1:13" ht="15.75" x14ac:dyDescent="0.25">
      <c r="A29" s="17"/>
      <c r="C29" s="20"/>
      <c r="D29" s="20"/>
      <c r="E29" s="20"/>
      <c r="F29" s="20"/>
      <c r="G29" s="20"/>
      <c r="H29" s="20"/>
      <c r="I29" s="20"/>
      <c r="J29" s="20"/>
      <c r="K29" s="20"/>
      <c r="L29" s="20"/>
      <c r="M29" s="20"/>
    </row>
    <row r="30" spans="1:13" ht="15.75" x14ac:dyDescent="0.25">
      <c r="A30" s="17"/>
      <c r="B30" s="17"/>
      <c r="C30" s="20"/>
      <c r="D30" s="20"/>
      <c r="E30" s="20"/>
      <c r="F30" s="20"/>
      <c r="G30" s="20"/>
      <c r="H30" s="20"/>
      <c r="I30" s="20"/>
      <c r="J30" s="20"/>
      <c r="K30" s="20"/>
      <c r="L30" s="20"/>
      <c r="M30" s="20"/>
    </row>
    <row r="31" spans="1:13" ht="15.75" x14ac:dyDescent="0.25">
      <c r="A31" s="20"/>
      <c r="B31" s="20"/>
      <c r="C31" s="20"/>
      <c r="D31" s="20"/>
      <c r="E31" s="20"/>
      <c r="F31" s="20"/>
      <c r="G31" s="20"/>
      <c r="H31" s="20"/>
      <c r="I31" s="20"/>
      <c r="J31" s="20"/>
      <c r="K31" s="20"/>
      <c r="L31" s="20"/>
      <c r="M31" s="2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A611-084C-4E22-96C9-5420DBF18DBA}">
  <dimension ref="A1:D26"/>
  <sheetViews>
    <sheetView workbookViewId="0">
      <selection activeCell="H27" sqref="H27"/>
    </sheetView>
  </sheetViews>
  <sheetFormatPr defaultColWidth="12.5703125" defaultRowHeight="15.75" x14ac:dyDescent="0.25"/>
  <cols>
    <col min="1" max="1" width="63.28515625" style="20" customWidth="1"/>
    <col min="2" max="3" width="15.5703125" style="20" customWidth="1"/>
    <col min="4" max="4" width="36.140625" style="20" customWidth="1"/>
    <col min="5" max="16384" width="12.5703125" style="20"/>
  </cols>
  <sheetData>
    <row r="1" spans="1:4" ht="18" x14ac:dyDescent="0.25">
      <c r="A1" s="8" t="s">
        <v>2</v>
      </c>
    </row>
    <row r="3" spans="1:4" ht="18" x14ac:dyDescent="0.25">
      <c r="A3" s="10" t="s">
        <v>265</v>
      </c>
    </row>
    <row r="4" spans="1:4" ht="18.75" thickBot="1" x14ac:dyDescent="0.3">
      <c r="A4" s="10"/>
    </row>
    <row r="5" spans="1:4" ht="15" customHeight="1" thickBot="1" x14ac:dyDescent="0.3">
      <c r="A5" s="21" t="s">
        <v>128</v>
      </c>
      <c r="B5" s="22" t="s">
        <v>1</v>
      </c>
      <c r="C5" s="109" t="s">
        <v>0</v>
      </c>
      <c r="D5" s="23" t="s">
        <v>129</v>
      </c>
    </row>
    <row r="6" spans="1:4" x14ac:dyDescent="0.25">
      <c r="A6" s="24" t="s">
        <v>266</v>
      </c>
      <c r="B6" s="110"/>
      <c r="C6" s="111"/>
      <c r="D6" s="27"/>
    </row>
    <row r="7" spans="1:4" x14ac:dyDescent="0.25">
      <c r="A7" s="28" t="s">
        <v>131</v>
      </c>
      <c r="B7" s="112">
        <f>B6-B8</f>
        <v>0</v>
      </c>
      <c r="C7" s="113"/>
      <c r="D7" s="31"/>
    </row>
    <row r="8" spans="1:4" ht="16.5" thickBot="1" x14ac:dyDescent="0.3">
      <c r="A8" s="32" t="s">
        <v>267</v>
      </c>
      <c r="B8" s="114">
        <f>B9+B10</f>
        <v>0</v>
      </c>
      <c r="C8" s="113"/>
      <c r="D8" s="63"/>
    </row>
    <row r="9" spans="1:4" ht="16.5" thickBot="1" x14ac:dyDescent="0.3">
      <c r="A9" s="115" t="s">
        <v>133</v>
      </c>
      <c r="B9" s="116"/>
      <c r="C9" s="117"/>
      <c r="D9" s="39"/>
    </row>
    <row r="10" spans="1:4" ht="16.5" thickBot="1" x14ac:dyDescent="0.3">
      <c r="A10" s="32" t="s">
        <v>398</v>
      </c>
      <c r="B10" s="118"/>
      <c r="C10" s="117"/>
      <c r="D10" s="49"/>
    </row>
    <row r="11" spans="1:4" x14ac:dyDescent="0.25">
      <c r="A11" s="28" t="s">
        <v>131</v>
      </c>
      <c r="B11" s="119">
        <f>B10-B12-B13</f>
        <v>0</v>
      </c>
      <c r="C11" s="117"/>
      <c r="D11" s="49"/>
    </row>
    <row r="12" spans="1:4" ht="16.5" thickBot="1" x14ac:dyDescent="0.3">
      <c r="A12" s="120" t="s">
        <v>268</v>
      </c>
      <c r="B12" s="121"/>
      <c r="C12" s="122"/>
      <c r="D12" s="44"/>
    </row>
    <row r="13" spans="1:4" x14ac:dyDescent="0.25">
      <c r="A13" s="24" t="s">
        <v>397</v>
      </c>
      <c r="B13" s="123"/>
      <c r="C13" s="124"/>
      <c r="D13" s="24"/>
    </row>
    <row r="14" spans="1:4" ht="16.5" thickBot="1" x14ac:dyDescent="0.3">
      <c r="A14" s="32" t="s">
        <v>131</v>
      </c>
      <c r="B14" s="125">
        <f>B13-B15</f>
        <v>0</v>
      </c>
      <c r="C14" s="126">
        <f>C15</f>
        <v>0</v>
      </c>
      <c r="D14" s="44"/>
    </row>
    <row r="15" spans="1:4" x14ac:dyDescent="0.25">
      <c r="A15" s="39" t="s">
        <v>269</v>
      </c>
      <c r="B15" s="127">
        <f>SUM(B16:B20)</f>
        <v>0</v>
      </c>
      <c r="C15" s="128">
        <f>C16+C17+C18+C19+C20</f>
        <v>0</v>
      </c>
      <c r="D15" s="39"/>
    </row>
    <row r="16" spans="1:4" x14ac:dyDescent="0.25">
      <c r="A16" s="219" t="s">
        <v>385</v>
      </c>
      <c r="B16" s="129">
        <f>B21</f>
        <v>0</v>
      </c>
      <c r="C16" s="130">
        <f>C21</f>
        <v>0</v>
      </c>
      <c r="D16" s="49"/>
    </row>
    <row r="17" spans="1:4" x14ac:dyDescent="0.25">
      <c r="A17" s="28" t="s">
        <v>134</v>
      </c>
      <c r="B17" s="131"/>
      <c r="C17" s="132"/>
      <c r="D17" s="49"/>
    </row>
    <row r="18" spans="1:4" x14ac:dyDescent="0.25">
      <c r="A18" s="28" t="s">
        <v>135</v>
      </c>
      <c r="B18" s="131"/>
      <c r="C18" s="132"/>
      <c r="D18" s="49"/>
    </row>
    <row r="19" spans="1:4" x14ac:dyDescent="0.25">
      <c r="A19" s="28" t="s">
        <v>136</v>
      </c>
      <c r="B19" s="131"/>
      <c r="C19" s="132"/>
      <c r="D19" s="49"/>
    </row>
    <row r="20" spans="1:4" ht="16.5" thickBot="1" x14ac:dyDescent="0.3">
      <c r="A20" s="32" t="s">
        <v>137</v>
      </c>
      <c r="B20" s="133"/>
      <c r="C20" s="134"/>
      <c r="D20" s="44"/>
    </row>
    <row r="21" spans="1:4" x14ac:dyDescent="0.25">
      <c r="A21" s="24" t="s">
        <v>399</v>
      </c>
      <c r="B21" s="135">
        <f>SUM(B22:B23)</f>
        <v>0</v>
      </c>
      <c r="C21" s="135">
        <f>SUM(C22:C23)</f>
        <v>0</v>
      </c>
      <c r="D21" s="24"/>
    </row>
    <row r="22" spans="1:4" x14ac:dyDescent="0.25">
      <c r="A22" s="28" t="s">
        <v>138</v>
      </c>
      <c r="B22" s="136"/>
      <c r="C22" s="137"/>
      <c r="D22" s="49"/>
    </row>
    <row r="23" spans="1:4" x14ac:dyDescent="0.25">
      <c r="A23" s="28" t="s">
        <v>139</v>
      </c>
      <c r="B23" s="136"/>
      <c r="C23" s="137"/>
      <c r="D23" s="49"/>
    </row>
    <row r="25" spans="1:4" x14ac:dyDescent="0.25">
      <c r="A25" s="57" t="s">
        <v>140</v>
      </c>
    </row>
    <row r="26" spans="1:4" x14ac:dyDescent="0.25">
      <c r="A26" s="20" t="s">
        <v>141</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C73E-09CD-4EE9-9BD8-3E7EAFD24DF4}">
  <dimension ref="A1:K26"/>
  <sheetViews>
    <sheetView workbookViewId="0">
      <selection activeCell="H30" sqref="H30"/>
    </sheetView>
  </sheetViews>
  <sheetFormatPr defaultRowHeight="12.75" x14ac:dyDescent="0.2"/>
  <cols>
    <col min="1" max="1" width="30.7109375" customWidth="1"/>
    <col min="2" max="3" width="25.42578125" customWidth="1"/>
    <col min="4" max="4" width="26" customWidth="1"/>
    <col min="11" max="11" width="10.140625" bestFit="1" customWidth="1"/>
  </cols>
  <sheetData>
    <row r="1" spans="1:5" s="4" customFormat="1" ht="18" x14ac:dyDescent="0.25">
      <c r="A1" s="8" t="s">
        <v>2</v>
      </c>
    </row>
    <row r="2" spans="1:5" s="4" customFormat="1" ht="18" x14ac:dyDescent="0.25">
      <c r="A2" s="9"/>
      <c r="B2" s="6"/>
      <c r="C2" s="6"/>
      <c r="D2" s="6"/>
      <c r="E2" s="6"/>
    </row>
    <row r="3" spans="1:5" s="4" customFormat="1" ht="18" x14ac:dyDescent="0.25">
      <c r="A3" s="10" t="s">
        <v>332</v>
      </c>
    </row>
    <row r="4" spans="1:5" s="4" customFormat="1" ht="18.75" thickBot="1" x14ac:dyDescent="0.3">
      <c r="A4" s="160"/>
    </row>
    <row r="5" spans="1:5" s="2" customFormat="1" ht="26.25" thickBot="1" x14ac:dyDescent="0.25">
      <c r="B5" s="161" t="s">
        <v>333</v>
      </c>
      <c r="C5" s="161" t="s">
        <v>334</v>
      </c>
      <c r="D5" s="162" t="s">
        <v>400</v>
      </c>
      <c r="E5" s="163"/>
    </row>
    <row r="6" spans="1:5" s="164" customFormat="1" x14ac:dyDescent="0.2">
      <c r="B6" s="165"/>
      <c r="C6" s="165"/>
      <c r="D6" s="166"/>
    </row>
    <row r="7" spans="1:5" s="168" customFormat="1" ht="25.5" x14ac:dyDescent="0.2">
      <c r="A7" s="5" t="s">
        <v>401</v>
      </c>
      <c r="B7" s="167"/>
      <c r="C7" s="167"/>
      <c r="D7" s="167"/>
    </row>
    <row r="8" spans="1:5" s="168" customFormat="1" x14ac:dyDescent="0.2">
      <c r="A8" s="5"/>
      <c r="B8" s="167"/>
      <c r="C8" s="167"/>
      <c r="D8" s="167"/>
    </row>
    <row r="9" spans="1:5" s="168" customFormat="1" ht="25.5" x14ac:dyDescent="0.2">
      <c r="A9" s="5" t="s">
        <v>335</v>
      </c>
      <c r="B9" s="167"/>
      <c r="C9" s="167"/>
      <c r="D9" s="167"/>
    </row>
    <row r="10" spans="1:5" s="168" customFormat="1" ht="38.25" x14ac:dyDescent="0.2">
      <c r="A10" s="5" t="s">
        <v>336</v>
      </c>
      <c r="B10" s="167"/>
      <c r="C10" s="167"/>
      <c r="D10" s="167"/>
    </row>
    <row r="11" spans="1:5" s="168" customFormat="1" x14ac:dyDescent="0.2">
      <c r="A11" s="5"/>
      <c r="B11" s="167"/>
      <c r="C11" s="167"/>
      <c r="D11" s="167"/>
    </row>
    <row r="12" spans="1:5" s="168" customFormat="1" ht="25.5" x14ac:dyDescent="0.2">
      <c r="A12" s="5" t="s">
        <v>337</v>
      </c>
      <c r="B12" s="167" t="e">
        <f>SUM(B9:B10)/B7</f>
        <v>#DIV/0!</v>
      </c>
      <c r="C12" s="167" t="e">
        <f>SUM(C9:C10)/C7</f>
        <v>#DIV/0!</v>
      </c>
      <c r="D12" s="167" t="e">
        <f>SUM(D9:D10)/D7</f>
        <v>#DIV/0!</v>
      </c>
    </row>
    <row r="13" spans="1:5" ht="13.5" thickBot="1" x14ac:dyDescent="0.25">
      <c r="A13" s="169"/>
      <c r="B13" s="170"/>
      <c r="C13" s="170"/>
      <c r="D13" s="170"/>
    </row>
    <row r="15" spans="1:5" x14ac:dyDescent="0.2">
      <c r="A15" t="s">
        <v>338</v>
      </c>
    </row>
    <row r="16" spans="1:5" x14ac:dyDescent="0.2">
      <c r="A16" t="s">
        <v>339</v>
      </c>
    </row>
    <row r="17" spans="1:11" x14ac:dyDescent="0.2">
      <c r="A17" t="s">
        <v>340</v>
      </c>
    </row>
    <row r="18" spans="1:11" x14ac:dyDescent="0.2">
      <c r="A18" t="s">
        <v>341</v>
      </c>
    </row>
    <row r="24" spans="1:11" x14ac:dyDescent="0.2">
      <c r="K24" s="70"/>
    </row>
    <row r="26" spans="1:11" x14ac:dyDescent="0.2">
      <c r="K26" s="7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9C804-0CAE-4489-A6BB-881FC238C039}">
  <dimension ref="A1:D47"/>
  <sheetViews>
    <sheetView zoomScale="115" zoomScaleNormal="115" workbookViewId="0">
      <selection activeCell="F12" sqref="F12"/>
    </sheetView>
  </sheetViews>
  <sheetFormatPr defaultRowHeight="12.75" x14ac:dyDescent="0.2"/>
  <cols>
    <col min="1" max="1" width="9" customWidth="1"/>
    <col min="2" max="2" width="17.7109375" customWidth="1"/>
    <col min="3" max="3" width="17.28515625" customWidth="1"/>
    <col min="4" max="4" width="17.7109375" customWidth="1"/>
    <col min="8" max="8" width="30.140625" customWidth="1"/>
  </cols>
  <sheetData>
    <row r="1" spans="1:4" ht="18" x14ac:dyDescent="0.25">
      <c r="A1" s="8" t="s">
        <v>2</v>
      </c>
    </row>
    <row r="2" spans="1:4" ht="18" x14ac:dyDescent="0.25">
      <c r="A2" s="4"/>
    </row>
    <row r="3" spans="1:4" ht="18" x14ac:dyDescent="0.25">
      <c r="A3" s="10" t="s">
        <v>342</v>
      </c>
    </row>
    <row r="4" spans="1:4" ht="18" x14ac:dyDescent="0.25">
      <c r="A4" s="4"/>
    </row>
    <row r="5" spans="1:4" x14ac:dyDescent="0.2">
      <c r="A5" s="225" t="s">
        <v>315</v>
      </c>
      <c r="B5" s="227" t="s">
        <v>316</v>
      </c>
      <c r="C5" s="223" t="s">
        <v>317</v>
      </c>
      <c r="D5" s="224"/>
    </row>
    <row r="6" spans="1:4" ht="24" x14ac:dyDescent="0.2">
      <c r="A6" s="226"/>
      <c r="B6" s="228"/>
      <c r="C6" s="151" t="s">
        <v>318</v>
      </c>
      <c r="D6" s="152" t="s">
        <v>319</v>
      </c>
    </row>
    <row r="7" spans="1:4" x14ac:dyDescent="0.2">
      <c r="A7" s="153" t="s">
        <v>320</v>
      </c>
      <c r="B7" s="154" t="s">
        <v>86</v>
      </c>
      <c r="C7" s="155"/>
      <c r="D7" s="156"/>
    </row>
    <row r="8" spans="1:4" x14ac:dyDescent="0.2">
      <c r="A8" s="153" t="s">
        <v>4</v>
      </c>
      <c r="B8" s="154" t="s">
        <v>87</v>
      </c>
      <c r="C8" s="155"/>
      <c r="D8" s="156"/>
    </row>
    <row r="9" spans="1:4" ht="25.5" x14ac:dyDescent="0.2">
      <c r="A9" s="153" t="s">
        <v>323</v>
      </c>
      <c r="B9" s="206" t="s">
        <v>376</v>
      </c>
      <c r="C9" s="155"/>
      <c r="D9" s="156"/>
    </row>
    <row r="10" spans="1:4" ht="25.5" x14ac:dyDescent="0.2">
      <c r="A10" s="153" t="s">
        <v>323</v>
      </c>
      <c r="B10" s="206" t="s">
        <v>377</v>
      </c>
      <c r="C10" s="155"/>
      <c r="D10" s="156"/>
    </row>
    <row r="11" spans="1:4" ht="25.5" x14ac:dyDescent="0.2">
      <c r="A11" s="153" t="s">
        <v>323</v>
      </c>
      <c r="B11" s="206" t="s">
        <v>378</v>
      </c>
      <c r="C11" s="155"/>
      <c r="D11" s="156"/>
    </row>
    <row r="12" spans="1:4" x14ac:dyDescent="0.2">
      <c r="A12" s="153" t="s">
        <v>324</v>
      </c>
      <c r="B12" s="154" t="s">
        <v>88</v>
      </c>
      <c r="C12" s="155"/>
      <c r="D12" s="156"/>
    </row>
    <row r="13" spans="1:4" x14ac:dyDescent="0.2">
      <c r="A13" s="153" t="s">
        <v>111</v>
      </c>
      <c r="B13" s="154" t="s">
        <v>107</v>
      </c>
      <c r="C13" s="155"/>
      <c r="D13" s="156"/>
    </row>
    <row r="14" spans="1:4" x14ac:dyDescent="0.2">
      <c r="A14" s="153" t="s">
        <v>152</v>
      </c>
      <c r="B14" s="154" t="s">
        <v>108</v>
      </c>
      <c r="C14" s="155"/>
      <c r="D14" s="156"/>
    </row>
    <row r="15" spans="1:4" x14ac:dyDescent="0.2">
      <c r="A15" s="153" t="s">
        <v>153</v>
      </c>
      <c r="B15" s="154" t="s">
        <v>109</v>
      </c>
      <c r="C15" s="155"/>
      <c r="D15" s="156"/>
    </row>
    <row r="16" spans="1:4" x14ac:dyDescent="0.2">
      <c r="A16" s="153"/>
      <c r="B16" s="154" t="s">
        <v>89</v>
      </c>
      <c r="C16" s="155"/>
      <c r="D16" s="156"/>
    </row>
    <row r="17" spans="1:4" x14ac:dyDescent="0.2">
      <c r="A17" s="153"/>
      <c r="B17" s="154" t="s">
        <v>90</v>
      </c>
      <c r="C17" s="155"/>
      <c r="D17" s="156"/>
    </row>
    <row r="18" spans="1:4" x14ac:dyDescent="0.2">
      <c r="A18" s="153" t="s">
        <v>58</v>
      </c>
      <c r="B18" s="154" t="s">
        <v>91</v>
      </c>
      <c r="C18" s="155"/>
      <c r="D18" s="156"/>
    </row>
    <row r="19" spans="1:4" x14ac:dyDescent="0.2">
      <c r="A19" s="153" t="s">
        <v>59</v>
      </c>
      <c r="B19" s="154" t="s">
        <v>156</v>
      </c>
      <c r="C19" s="155"/>
      <c r="D19" s="156"/>
    </row>
    <row r="20" spans="1:4" x14ac:dyDescent="0.2">
      <c r="A20" s="153" t="s">
        <v>60</v>
      </c>
      <c r="B20" s="154" t="s">
        <v>92</v>
      </c>
      <c r="C20" s="155"/>
      <c r="D20" s="156"/>
    </row>
    <row r="21" spans="1:4" x14ac:dyDescent="0.2">
      <c r="A21" s="153" t="s">
        <v>61</v>
      </c>
      <c r="B21" s="154" t="s">
        <v>104</v>
      </c>
      <c r="C21" s="155"/>
      <c r="D21" s="156"/>
    </row>
    <row r="22" spans="1:4" ht="25.5" x14ac:dyDescent="0.2">
      <c r="A22" s="153" t="s">
        <v>62</v>
      </c>
      <c r="B22" s="154" t="s">
        <v>157</v>
      </c>
      <c r="C22" s="155"/>
      <c r="D22" s="156"/>
    </row>
    <row r="23" spans="1:4" ht="25.5" x14ac:dyDescent="0.2">
      <c r="A23" s="153" t="s">
        <v>63</v>
      </c>
      <c r="B23" s="154" t="s">
        <v>199</v>
      </c>
      <c r="C23" s="155"/>
      <c r="D23" s="156"/>
    </row>
    <row r="24" spans="1:4" x14ac:dyDescent="0.2">
      <c r="A24" s="153" t="s">
        <v>64</v>
      </c>
      <c r="B24" s="154" t="s">
        <v>82</v>
      </c>
      <c r="C24" s="155"/>
      <c r="D24" s="156"/>
    </row>
    <row r="25" spans="1:4" x14ac:dyDescent="0.2">
      <c r="A25" s="153" t="s">
        <v>168</v>
      </c>
      <c r="B25" s="154" t="s">
        <v>94</v>
      </c>
      <c r="C25" s="155"/>
      <c r="D25" s="156"/>
    </row>
    <row r="26" spans="1:4" ht="25.5" x14ac:dyDescent="0.2">
      <c r="A26" s="153" t="s">
        <v>65</v>
      </c>
      <c r="B26" s="154" t="s">
        <v>270</v>
      </c>
      <c r="C26" s="155"/>
      <c r="D26" s="156"/>
    </row>
    <row r="27" spans="1:4" x14ac:dyDescent="0.2">
      <c r="A27" s="153" t="s">
        <v>66</v>
      </c>
      <c r="B27" s="154" t="s">
        <v>80</v>
      </c>
      <c r="C27" s="155"/>
      <c r="D27" s="156"/>
    </row>
    <row r="28" spans="1:4" x14ac:dyDescent="0.2">
      <c r="A28" s="153" t="s">
        <v>67</v>
      </c>
      <c r="B28" s="154" t="s">
        <v>81</v>
      </c>
      <c r="C28" s="155"/>
      <c r="D28" s="156"/>
    </row>
    <row r="29" spans="1:4" x14ac:dyDescent="0.2">
      <c r="A29" s="153" t="s">
        <v>68</v>
      </c>
      <c r="B29" s="154" t="s">
        <v>95</v>
      </c>
      <c r="C29" s="155"/>
      <c r="D29" s="156"/>
    </row>
    <row r="30" spans="1:4" x14ac:dyDescent="0.2">
      <c r="A30" s="153" t="s">
        <v>69</v>
      </c>
      <c r="B30" s="154" t="s">
        <v>97</v>
      </c>
      <c r="C30" s="155"/>
      <c r="D30" s="156"/>
    </row>
    <row r="31" spans="1:4" x14ac:dyDescent="0.2">
      <c r="A31" s="153" t="s">
        <v>70</v>
      </c>
      <c r="B31" s="154" t="s">
        <v>98</v>
      </c>
      <c r="C31" s="155"/>
      <c r="D31" s="156"/>
    </row>
    <row r="32" spans="1:4" x14ac:dyDescent="0.2">
      <c r="A32" s="153" t="s">
        <v>71</v>
      </c>
      <c r="B32" s="154" t="s">
        <v>99</v>
      </c>
      <c r="C32" s="155"/>
      <c r="D32" s="156"/>
    </row>
    <row r="33" spans="1:4" x14ac:dyDescent="0.2">
      <c r="A33" s="153" t="s">
        <v>72</v>
      </c>
      <c r="B33" s="154" t="s">
        <v>100</v>
      </c>
      <c r="C33" s="155"/>
      <c r="D33" s="156"/>
    </row>
    <row r="34" spans="1:4" x14ac:dyDescent="0.2">
      <c r="A34" s="153" t="s">
        <v>73</v>
      </c>
      <c r="B34" s="154" t="s">
        <v>96</v>
      </c>
      <c r="C34" s="155"/>
      <c r="D34" s="156"/>
    </row>
    <row r="35" spans="1:4" x14ac:dyDescent="0.2">
      <c r="A35" s="153" t="s">
        <v>75</v>
      </c>
      <c r="B35" s="154" t="s">
        <v>83</v>
      </c>
      <c r="C35" s="155"/>
      <c r="D35" s="156"/>
    </row>
    <row r="36" spans="1:4" x14ac:dyDescent="0.2">
      <c r="A36" s="153" t="s">
        <v>76</v>
      </c>
      <c r="B36" s="154" t="s">
        <v>84</v>
      </c>
      <c r="C36" s="155"/>
      <c r="D36" s="156"/>
    </row>
    <row r="37" spans="1:4" x14ac:dyDescent="0.2">
      <c r="A37" s="153" t="s">
        <v>77</v>
      </c>
      <c r="B37" s="154" t="s">
        <v>85</v>
      </c>
      <c r="C37" s="155"/>
      <c r="D37" s="156"/>
    </row>
    <row r="38" spans="1:4" x14ac:dyDescent="0.2">
      <c r="A38" s="153" t="s">
        <v>78</v>
      </c>
      <c r="B38" s="154" t="s">
        <v>101</v>
      </c>
      <c r="C38" s="155"/>
      <c r="D38" s="156"/>
    </row>
    <row r="39" spans="1:4" x14ac:dyDescent="0.2">
      <c r="A39" s="153" t="s">
        <v>79</v>
      </c>
      <c r="B39" s="154" t="s">
        <v>102</v>
      </c>
      <c r="C39" s="155"/>
      <c r="D39" s="156"/>
    </row>
    <row r="40" spans="1:4" x14ac:dyDescent="0.2">
      <c r="A40" s="153" t="s">
        <v>123</v>
      </c>
      <c r="B40" s="154" t="s">
        <v>126</v>
      </c>
      <c r="C40" s="155"/>
      <c r="D40" s="156"/>
    </row>
    <row r="41" spans="1:4" ht="25.5" x14ac:dyDescent="0.2">
      <c r="A41" s="153" t="s">
        <v>125</v>
      </c>
      <c r="B41" s="154" t="s">
        <v>276</v>
      </c>
      <c r="C41" s="155"/>
      <c r="D41" s="156"/>
    </row>
    <row r="43" spans="1:4" x14ac:dyDescent="0.2">
      <c r="A43" s="173" t="s">
        <v>327</v>
      </c>
    </row>
    <row r="44" spans="1:4" x14ac:dyDescent="0.2">
      <c r="A44" s="173" t="s">
        <v>328</v>
      </c>
    </row>
    <row r="45" spans="1:4" x14ac:dyDescent="0.2">
      <c r="A45" s="174" t="s">
        <v>329</v>
      </c>
    </row>
    <row r="46" spans="1:4" x14ac:dyDescent="0.2">
      <c r="A46" s="174" t="s">
        <v>343</v>
      </c>
    </row>
    <row r="47" spans="1:4" x14ac:dyDescent="0.2">
      <c r="A47" s="174" t="s">
        <v>331</v>
      </c>
    </row>
  </sheetData>
  <mergeCells count="3">
    <mergeCell ref="C5:D5"/>
    <mergeCell ref="A5:A6"/>
    <mergeCell ref="B5: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BA9B-D340-422F-8826-9E8B50A2F196}">
  <dimension ref="A1:E24"/>
  <sheetViews>
    <sheetView workbookViewId="0">
      <selection sqref="A1:XFD3"/>
    </sheetView>
  </sheetViews>
  <sheetFormatPr defaultColWidth="12.5703125" defaultRowHeight="15.75" x14ac:dyDescent="0.25"/>
  <cols>
    <col min="1" max="1" width="81" style="20" customWidth="1"/>
    <col min="2" max="3" width="15.5703125" style="20" customWidth="1"/>
    <col min="4" max="4" width="36.140625" style="20" customWidth="1"/>
    <col min="5" max="16384" width="12.5703125" style="20"/>
  </cols>
  <sheetData>
    <row r="1" spans="1:5" ht="18" x14ac:dyDescent="0.25">
      <c r="A1" s="8" t="s">
        <v>2</v>
      </c>
    </row>
    <row r="3" spans="1:5" ht="18" x14ac:dyDescent="0.25">
      <c r="A3" s="10" t="s">
        <v>127</v>
      </c>
    </row>
    <row r="4" spans="1:5" ht="18.75" thickBot="1" x14ac:dyDescent="0.3">
      <c r="A4" s="10"/>
    </row>
    <row r="5" spans="1:5" ht="16.5" thickBot="1" x14ac:dyDescent="0.3">
      <c r="A5" s="21" t="s">
        <v>128</v>
      </c>
      <c r="B5" s="22" t="s">
        <v>1</v>
      </c>
      <c r="C5" s="22" t="s">
        <v>0</v>
      </c>
      <c r="D5" s="23" t="s">
        <v>129</v>
      </c>
      <c r="E5" s="23" t="s">
        <v>402</v>
      </c>
    </row>
    <row r="6" spans="1:5" x14ac:dyDescent="0.25">
      <c r="A6" s="24" t="s">
        <v>130</v>
      </c>
      <c r="B6" s="25"/>
      <c r="C6" s="26"/>
      <c r="D6" s="27"/>
      <c r="E6" s="27"/>
    </row>
    <row r="7" spans="1:5" x14ac:dyDescent="0.25">
      <c r="A7" s="28" t="s">
        <v>131</v>
      </c>
      <c r="B7" s="29">
        <f>B6-B8</f>
        <v>0</v>
      </c>
      <c r="C7" s="30"/>
      <c r="D7" s="31"/>
      <c r="E7" s="31"/>
    </row>
    <row r="8" spans="1:5" ht="16.5" thickBot="1" x14ac:dyDescent="0.3">
      <c r="A8" s="32" t="s">
        <v>132</v>
      </c>
      <c r="B8" s="33">
        <f>B9+B10</f>
        <v>0</v>
      </c>
      <c r="C8" s="30"/>
      <c r="D8" s="34"/>
      <c r="E8" s="34"/>
    </row>
    <row r="9" spans="1:5" ht="16.5" thickBot="1" x14ac:dyDescent="0.3">
      <c r="A9" s="35" t="s">
        <v>133</v>
      </c>
      <c r="B9" s="36"/>
      <c r="C9" s="37"/>
      <c r="D9" s="38"/>
      <c r="E9" s="38"/>
    </row>
    <row r="10" spans="1:5" x14ac:dyDescent="0.25">
      <c r="A10" s="39" t="s">
        <v>386</v>
      </c>
      <c r="B10" s="40"/>
      <c r="C10" s="41"/>
      <c r="D10" s="39"/>
      <c r="E10" s="39"/>
    </row>
    <row r="11" spans="1:5" ht="16.5" thickBot="1" x14ac:dyDescent="0.3">
      <c r="A11" s="32" t="s">
        <v>131</v>
      </c>
      <c r="B11" s="42">
        <f>B10-B12</f>
        <v>0</v>
      </c>
      <c r="C11" s="43">
        <f>C12</f>
        <v>0</v>
      </c>
      <c r="D11" s="44"/>
      <c r="E11" s="44"/>
    </row>
    <row r="12" spans="1:5" x14ac:dyDescent="0.25">
      <c r="A12" s="39" t="s">
        <v>387</v>
      </c>
      <c r="B12" s="45">
        <f>SUM(B13:B17)</f>
        <v>0</v>
      </c>
      <c r="C12" s="46">
        <f>C13+C14+C15+C16+C17</f>
        <v>0</v>
      </c>
      <c r="D12" s="39"/>
      <c r="E12" s="39"/>
    </row>
    <row r="13" spans="1:5" x14ac:dyDescent="0.25">
      <c r="A13" s="219" t="s">
        <v>385</v>
      </c>
      <c r="B13" s="47">
        <f>B18</f>
        <v>0</v>
      </c>
      <c r="C13" s="48">
        <f>C18</f>
        <v>0</v>
      </c>
      <c r="D13" s="49"/>
      <c r="E13" s="49"/>
    </row>
    <row r="14" spans="1:5" x14ac:dyDescent="0.25">
      <c r="A14" s="28" t="s">
        <v>134</v>
      </c>
      <c r="B14" s="50"/>
      <c r="C14" s="51"/>
      <c r="D14" s="49"/>
      <c r="E14" s="49"/>
    </row>
    <row r="15" spans="1:5" x14ac:dyDescent="0.25">
      <c r="A15" s="28" t="s">
        <v>135</v>
      </c>
      <c r="B15" s="50"/>
      <c r="C15" s="51"/>
      <c r="D15" s="49"/>
      <c r="E15" s="49"/>
    </row>
    <row r="16" spans="1:5" x14ac:dyDescent="0.25">
      <c r="A16" s="28" t="s">
        <v>136</v>
      </c>
      <c r="B16" s="50"/>
      <c r="C16" s="51"/>
      <c r="D16" s="49"/>
      <c r="E16" s="49"/>
    </row>
    <row r="17" spans="1:5" ht="16.5" thickBot="1" x14ac:dyDescent="0.3">
      <c r="A17" s="32" t="s">
        <v>137</v>
      </c>
      <c r="B17" s="52"/>
      <c r="C17" s="53"/>
      <c r="D17" s="44"/>
      <c r="E17" s="44"/>
    </row>
    <row r="18" spans="1:5" x14ac:dyDescent="0.25">
      <c r="A18" s="218" t="s">
        <v>384</v>
      </c>
      <c r="B18" s="54">
        <f>SUM(B19:B21)</f>
        <v>0</v>
      </c>
      <c r="C18" s="54">
        <f>SUM(C19:C21)</f>
        <v>0</v>
      </c>
      <c r="D18" s="24"/>
      <c r="E18" s="24"/>
    </row>
    <row r="19" spans="1:5" x14ac:dyDescent="0.25">
      <c r="A19" s="28" t="s">
        <v>138</v>
      </c>
      <c r="B19" s="55"/>
      <c r="C19" s="56"/>
      <c r="D19" s="49"/>
      <c r="E19" s="49"/>
    </row>
    <row r="20" spans="1:5" x14ac:dyDescent="0.25">
      <c r="A20" s="28" t="s">
        <v>139</v>
      </c>
      <c r="B20" s="55"/>
      <c r="C20" s="56"/>
      <c r="D20" s="49"/>
      <c r="E20" s="49"/>
    </row>
    <row r="21" spans="1:5" x14ac:dyDescent="0.25">
      <c r="A21" s="28" t="s">
        <v>409</v>
      </c>
      <c r="B21" s="55"/>
      <c r="C21" s="56"/>
      <c r="D21" s="49"/>
      <c r="E21" s="49"/>
    </row>
    <row r="23" spans="1:5" x14ac:dyDescent="0.25">
      <c r="A23" s="57" t="s">
        <v>140</v>
      </c>
    </row>
    <row r="24" spans="1:5" x14ac:dyDescent="0.25">
      <c r="A24" s="20" t="s">
        <v>141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A935-AB1D-4E26-87AE-A07D721EBE85}">
  <dimension ref="A1:P45"/>
  <sheetViews>
    <sheetView zoomScale="85" zoomScaleNormal="85" workbookViewId="0">
      <selection activeCell="I6" sqref="I6"/>
    </sheetView>
  </sheetViews>
  <sheetFormatPr defaultRowHeight="12.75" x14ac:dyDescent="0.2"/>
  <cols>
    <col min="1" max="1" width="52" style="140" customWidth="1"/>
    <col min="2" max="15" width="16" style="210" customWidth="1"/>
    <col min="16" max="262" width="8.7109375" style="140"/>
    <col min="263" max="263" width="25.140625" style="140" customWidth="1"/>
    <col min="264" max="518" width="8.7109375" style="140"/>
    <col min="519" max="519" width="25.140625" style="140" customWidth="1"/>
    <col min="520" max="774" width="8.7109375" style="140"/>
    <col min="775" max="775" width="25.140625" style="140" customWidth="1"/>
    <col min="776" max="1030" width="8.7109375" style="140"/>
    <col min="1031" max="1031" width="25.140625" style="140" customWidth="1"/>
    <col min="1032" max="1286" width="8.7109375" style="140"/>
    <col min="1287" max="1287" width="25.140625" style="140" customWidth="1"/>
    <col min="1288" max="1542" width="8.7109375" style="140"/>
    <col min="1543" max="1543" width="25.140625" style="140" customWidth="1"/>
    <col min="1544" max="1798" width="8.7109375" style="140"/>
    <col min="1799" max="1799" width="25.140625" style="140" customWidth="1"/>
    <col min="1800" max="2054" width="8.7109375" style="140"/>
    <col min="2055" max="2055" width="25.140625" style="140" customWidth="1"/>
    <col min="2056" max="2310" width="8.7109375" style="140"/>
    <col min="2311" max="2311" width="25.140625" style="140" customWidth="1"/>
    <col min="2312" max="2566" width="8.7109375" style="140"/>
    <col min="2567" max="2567" width="25.140625" style="140" customWidth="1"/>
    <col min="2568" max="2822" width="8.7109375" style="140"/>
    <col min="2823" max="2823" width="25.140625" style="140" customWidth="1"/>
    <col min="2824" max="3078" width="8.7109375" style="140"/>
    <col min="3079" max="3079" width="25.140625" style="140" customWidth="1"/>
    <col min="3080" max="3334" width="8.7109375" style="140"/>
    <col min="3335" max="3335" width="25.140625" style="140" customWidth="1"/>
    <col min="3336" max="3590" width="8.7109375" style="140"/>
    <col min="3591" max="3591" width="25.140625" style="140" customWidth="1"/>
    <col min="3592" max="3846" width="8.7109375" style="140"/>
    <col min="3847" max="3847" width="25.140625" style="140" customWidth="1"/>
    <col min="3848" max="4102" width="8.7109375" style="140"/>
    <col min="4103" max="4103" width="25.140625" style="140" customWidth="1"/>
    <col min="4104" max="4358" width="8.7109375" style="140"/>
    <col min="4359" max="4359" width="25.140625" style="140" customWidth="1"/>
    <col min="4360" max="4614" width="8.7109375" style="140"/>
    <col min="4615" max="4615" width="25.140625" style="140" customWidth="1"/>
    <col min="4616" max="4870" width="8.7109375" style="140"/>
    <col min="4871" max="4871" width="25.140625" style="140" customWidth="1"/>
    <col min="4872" max="5126" width="8.7109375" style="140"/>
    <col min="5127" max="5127" width="25.140625" style="140" customWidth="1"/>
    <col min="5128" max="5382" width="8.7109375" style="140"/>
    <col min="5383" max="5383" width="25.140625" style="140" customWidth="1"/>
    <col min="5384" max="5638" width="8.7109375" style="140"/>
    <col min="5639" max="5639" width="25.140625" style="140" customWidth="1"/>
    <col min="5640" max="5894" width="8.7109375" style="140"/>
    <col min="5895" max="5895" width="25.140625" style="140" customWidth="1"/>
    <col min="5896" max="6150" width="8.7109375" style="140"/>
    <col min="6151" max="6151" width="25.140625" style="140" customWidth="1"/>
    <col min="6152" max="6406" width="8.7109375" style="140"/>
    <col min="6407" max="6407" width="25.140625" style="140" customWidth="1"/>
    <col min="6408" max="6662" width="8.7109375" style="140"/>
    <col min="6663" max="6663" width="25.140625" style="140" customWidth="1"/>
    <col min="6664" max="6918" width="8.7109375" style="140"/>
    <col min="6919" max="6919" width="25.140625" style="140" customWidth="1"/>
    <col min="6920" max="7174" width="8.7109375" style="140"/>
    <col min="7175" max="7175" width="25.140625" style="140" customWidth="1"/>
    <col min="7176" max="7430" width="8.7109375" style="140"/>
    <col min="7431" max="7431" width="25.140625" style="140" customWidth="1"/>
    <col min="7432" max="7686" width="8.7109375" style="140"/>
    <col min="7687" max="7687" width="25.140625" style="140" customWidth="1"/>
    <col min="7688" max="7942" width="8.7109375" style="140"/>
    <col min="7943" max="7943" width="25.140625" style="140" customWidth="1"/>
    <col min="7944" max="8198" width="8.7109375" style="140"/>
    <col min="8199" max="8199" width="25.140625" style="140" customWidth="1"/>
    <col min="8200" max="8454" width="8.7109375" style="140"/>
    <col min="8455" max="8455" width="25.140625" style="140" customWidth="1"/>
    <col min="8456" max="8710" width="8.7109375" style="140"/>
    <col min="8711" max="8711" width="25.140625" style="140" customWidth="1"/>
    <col min="8712" max="8966" width="8.7109375" style="140"/>
    <col min="8967" max="8967" width="25.140625" style="140" customWidth="1"/>
    <col min="8968" max="9222" width="8.7109375" style="140"/>
    <col min="9223" max="9223" width="25.140625" style="140" customWidth="1"/>
    <col min="9224" max="9478" width="8.7109375" style="140"/>
    <col min="9479" max="9479" width="25.140625" style="140" customWidth="1"/>
    <col min="9480" max="9734" width="8.7109375" style="140"/>
    <col min="9735" max="9735" width="25.140625" style="140" customWidth="1"/>
    <col min="9736" max="9990" width="8.7109375" style="140"/>
    <col min="9991" max="9991" width="25.140625" style="140" customWidth="1"/>
    <col min="9992" max="10246" width="8.7109375" style="140"/>
    <col min="10247" max="10247" width="25.140625" style="140" customWidth="1"/>
    <col min="10248" max="10502" width="8.7109375" style="140"/>
    <col min="10503" max="10503" width="25.140625" style="140" customWidth="1"/>
    <col min="10504" max="10758" width="8.7109375" style="140"/>
    <col min="10759" max="10759" width="25.140625" style="140" customWidth="1"/>
    <col min="10760" max="11014" width="8.7109375" style="140"/>
    <col min="11015" max="11015" width="25.140625" style="140" customWidth="1"/>
    <col min="11016" max="11270" width="8.7109375" style="140"/>
    <col min="11271" max="11271" width="25.140625" style="140" customWidth="1"/>
    <col min="11272" max="11526" width="8.7109375" style="140"/>
    <col min="11527" max="11527" width="25.140625" style="140" customWidth="1"/>
    <col min="11528" max="11782" width="8.7109375" style="140"/>
    <col min="11783" max="11783" width="25.140625" style="140" customWidth="1"/>
    <col min="11784" max="12038" width="8.7109375" style="140"/>
    <col min="12039" max="12039" width="25.140625" style="140" customWidth="1"/>
    <col min="12040" max="12294" width="8.7109375" style="140"/>
    <col min="12295" max="12295" width="25.140625" style="140" customWidth="1"/>
    <col min="12296" max="12550" width="8.7109375" style="140"/>
    <col min="12551" max="12551" width="25.140625" style="140" customWidth="1"/>
    <col min="12552" max="12806" width="8.7109375" style="140"/>
    <col min="12807" max="12807" width="25.140625" style="140" customWidth="1"/>
    <col min="12808" max="13062" width="8.7109375" style="140"/>
    <col min="13063" max="13063" width="25.140625" style="140" customWidth="1"/>
    <col min="13064" max="13318" width="8.7109375" style="140"/>
    <col min="13319" max="13319" width="25.140625" style="140" customWidth="1"/>
    <col min="13320" max="13574" width="8.7109375" style="140"/>
    <col min="13575" max="13575" width="25.140625" style="140" customWidth="1"/>
    <col min="13576" max="13830" width="8.7109375" style="140"/>
    <col min="13831" max="13831" width="25.140625" style="140" customWidth="1"/>
    <col min="13832" max="14086" width="8.7109375" style="140"/>
    <col min="14087" max="14087" width="25.140625" style="140" customWidth="1"/>
    <col min="14088" max="14342" width="8.7109375" style="140"/>
    <col min="14343" max="14343" width="25.140625" style="140" customWidth="1"/>
    <col min="14344" max="14598" width="8.7109375" style="140"/>
    <col min="14599" max="14599" width="25.140625" style="140" customWidth="1"/>
    <col min="14600" max="14854" width="8.7109375" style="140"/>
    <col min="14855" max="14855" width="25.140625" style="140" customWidth="1"/>
    <col min="14856" max="15110" width="8.7109375" style="140"/>
    <col min="15111" max="15111" width="25.140625" style="140" customWidth="1"/>
    <col min="15112" max="15366" width="8.7109375" style="140"/>
    <col min="15367" max="15367" width="25.140625" style="140" customWidth="1"/>
    <col min="15368" max="15622" width="8.7109375" style="140"/>
    <col min="15623" max="15623" width="25.140625" style="140" customWidth="1"/>
    <col min="15624" max="15878" width="8.7109375" style="140"/>
    <col min="15879" max="15879" width="25.140625" style="140" customWidth="1"/>
    <col min="15880" max="16134" width="8.7109375" style="140"/>
    <col min="16135" max="16135" width="25.140625" style="140" customWidth="1"/>
    <col min="16136" max="16384" width="8.7109375" style="140"/>
  </cols>
  <sheetData>
    <row r="1" spans="1:15" s="20" customFormat="1" ht="18" x14ac:dyDescent="0.25">
      <c r="A1" s="8" t="s">
        <v>2</v>
      </c>
    </row>
    <row r="2" spans="1:15" s="20" customFormat="1" ht="15.75" x14ac:dyDescent="0.25"/>
    <row r="3" spans="1:15" s="20" customFormat="1" ht="18" x14ac:dyDescent="0.25">
      <c r="A3" s="10" t="s">
        <v>415</v>
      </c>
    </row>
    <row r="5" spans="1:15" ht="20.25" customHeight="1" x14ac:dyDescent="0.2"/>
    <row r="6" spans="1:15" ht="16.5" customHeight="1" x14ac:dyDescent="0.2">
      <c r="B6" s="235"/>
      <c r="C6" s="210" t="s">
        <v>306</v>
      </c>
      <c r="E6" s="211"/>
      <c r="F6" s="210" t="s">
        <v>307</v>
      </c>
    </row>
    <row r="7" spans="1:15" ht="16.5" customHeight="1" x14ac:dyDescent="0.2"/>
    <row r="8" spans="1:15" ht="15.75" x14ac:dyDescent="0.2">
      <c r="A8" s="141" t="s">
        <v>379</v>
      </c>
    </row>
    <row r="9" spans="1:15" ht="15.75" x14ac:dyDescent="0.2">
      <c r="A9" s="141"/>
    </row>
    <row r="10" spans="1:15" s="142" customFormat="1" ht="15.75" x14ac:dyDescent="0.2">
      <c r="B10" s="233">
        <v>2019</v>
      </c>
      <c r="C10" s="233"/>
      <c r="D10" s="234">
        <v>2020</v>
      </c>
      <c r="E10" s="234"/>
      <c r="F10" s="233">
        <v>2021</v>
      </c>
      <c r="G10" s="233"/>
      <c r="H10" s="234">
        <v>2022</v>
      </c>
      <c r="I10" s="234"/>
      <c r="J10" s="233">
        <v>2023</v>
      </c>
      <c r="K10" s="233"/>
      <c r="L10" s="234">
        <v>2024</v>
      </c>
      <c r="M10" s="234"/>
      <c r="N10" s="233">
        <v>2025</v>
      </c>
      <c r="O10" s="233"/>
    </row>
    <row r="11" spans="1:15" x14ac:dyDescent="0.2">
      <c r="A11" s="143"/>
      <c r="B11" s="212" t="s">
        <v>308</v>
      </c>
      <c r="C11" s="213" t="s">
        <v>309</v>
      </c>
      <c r="D11" s="212" t="s">
        <v>308</v>
      </c>
      <c r="E11" s="213" t="s">
        <v>309</v>
      </c>
      <c r="F11" s="212" t="s">
        <v>308</v>
      </c>
      <c r="G11" s="213" t="s">
        <v>309</v>
      </c>
      <c r="H11" s="212" t="s">
        <v>308</v>
      </c>
      <c r="I11" s="213" t="s">
        <v>309</v>
      </c>
      <c r="J11" s="212" t="s">
        <v>308</v>
      </c>
      <c r="K11" s="213" t="s">
        <v>309</v>
      </c>
      <c r="L11" s="212" t="s">
        <v>308</v>
      </c>
      <c r="M11" s="213" t="s">
        <v>309</v>
      </c>
      <c r="N11" s="212" t="s">
        <v>308</v>
      </c>
      <c r="O11" s="213" t="s">
        <v>309</v>
      </c>
    </row>
    <row r="12" spans="1:15" ht="16.5" x14ac:dyDescent="0.2">
      <c r="A12" s="144" t="s">
        <v>310</v>
      </c>
    </row>
    <row r="13" spans="1:15" ht="16.5" x14ac:dyDescent="0.2">
      <c r="A13" s="145" t="s">
        <v>311</v>
      </c>
      <c r="B13" s="214">
        <f>SUM(B14:B15)</f>
        <v>0</v>
      </c>
      <c r="C13" s="214">
        <f t="shared" ref="C13:H13" si="0">SUM(C14:C15)</f>
        <v>0</v>
      </c>
      <c r="D13" s="214">
        <f t="shared" si="0"/>
        <v>0</v>
      </c>
      <c r="E13" s="214">
        <f t="shared" si="0"/>
        <v>0</v>
      </c>
      <c r="F13" s="214">
        <f t="shared" si="0"/>
        <v>0</v>
      </c>
      <c r="G13" s="214">
        <f t="shared" si="0"/>
        <v>0</v>
      </c>
      <c r="H13" s="214">
        <f t="shared" si="0"/>
        <v>0</v>
      </c>
      <c r="I13" s="214">
        <f>SUM(I14:I15)</f>
        <v>0</v>
      </c>
      <c r="J13" s="214">
        <f t="shared" ref="J13" si="1">SUM(J14:J15)</f>
        <v>0</v>
      </c>
      <c r="K13" s="214">
        <f>SUM(K14:K15)</f>
        <v>0</v>
      </c>
      <c r="L13" s="214">
        <f t="shared" ref="L13" si="2">SUM(L14:L15)</f>
        <v>0</v>
      </c>
      <c r="M13" s="214">
        <f>SUM(M14:M15)</f>
        <v>0</v>
      </c>
      <c r="N13" s="214">
        <f t="shared" ref="N13" si="3">SUM(N14:N15)</f>
        <v>0</v>
      </c>
      <c r="O13" s="214">
        <f>SUM(O14:O15)</f>
        <v>0</v>
      </c>
    </row>
    <row r="14" spans="1:15" ht="16.5" x14ac:dyDescent="0.2">
      <c r="A14" s="146" t="s">
        <v>312</v>
      </c>
      <c r="B14" s="216"/>
      <c r="C14" s="216"/>
      <c r="D14" s="216"/>
      <c r="E14" s="216"/>
      <c r="F14" s="216"/>
      <c r="G14" s="216"/>
      <c r="H14" s="216"/>
      <c r="I14" s="216"/>
      <c r="J14" s="216"/>
      <c r="K14" s="216"/>
      <c r="L14" s="216"/>
      <c r="M14" s="216"/>
      <c r="N14" s="216"/>
      <c r="O14" s="216"/>
    </row>
    <row r="15" spans="1:15" ht="16.5" x14ac:dyDescent="0.2">
      <c r="A15" s="146" t="s">
        <v>313</v>
      </c>
      <c r="B15" s="216"/>
      <c r="C15" s="216"/>
      <c r="D15" s="216"/>
      <c r="E15" s="216"/>
      <c r="F15" s="216"/>
      <c r="G15" s="216"/>
      <c r="H15" s="216"/>
      <c r="I15" s="216"/>
      <c r="J15" s="216"/>
      <c r="K15" s="216"/>
      <c r="L15" s="216"/>
      <c r="M15" s="216"/>
      <c r="N15" s="216"/>
      <c r="O15" s="216"/>
    </row>
    <row r="16" spans="1:15" ht="16.5" x14ac:dyDescent="0.2">
      <c r="A16" s="146" t="s">
        <v>411</v>
      </c>
      <c r="B16" s="216"/>
      <c r="C16" s="216"/>
      <c r="D16" s="216"/>
      <c r="E16" s="216"/>
      <c r="F16" s="216"/>
      <c r="G16" s="216"/>
      <c r="H16" s="216"/>
      <c r="I16" s="216"/>
      <c r="J16" s="216"/>
      <c r="K16" s="216"/>
      <c r="L16" s="216"/>
      <c r="M16" s="216"/>
      <c r="N16" s="216"/>
      <c r="O16" s="216"/>
    </row>
    <row r="17" spans="1:15" ht="16.5" x14ac:dyDescent="0.2">
      <c r="A17" s="147"/>
    </row>
    <row r="18" spans="1:15" ht="16.5" x14ac:dyDescent="0.2">
      <c r="A18" s="145" t="s">
        <v>380</v>
      </c>
      <c r="B18" s="214">
        <f>SUM(B19:B21)</f>
        <v>0</v>
      </c>
      <c r="C18" s="214">
        <f t="shared" ref="C18:O18" si="4">SUM(C19:C21)</f>
        <v>0</v>
      </c>
      <c r="D18" s="214">
        <f t="shared" si="4"/>
        <v>0</v>
      </c>
      <c r="E18" s="214">
        <f t="shared" si="4"/>
        <v>0</v>
      </c>
      <c r="F18" s="214">
        <f t="shared" si="4"/>
        <v>0</v>
      </c>
      <c r="G18" s="214">
        <f t="shared" si="4"/>
        <v>0</v>
      </c>
      <c r="H18" s="214">
        <f t="shared" si="4"/>
        <v>0</v>
      </c>
      <c r="I18" s="214">
        <f t="shared" si="4"/>
        <v>0</v>
      </c>
      <c r="J18" s="214">
        <f t="shared" si="4"/>
        <v>0</v>
      </c>
      <c r="K18" s="214">
        <f t="shared" si="4"/>
        <v>0</v>
      </c>
      <c r="L18" s="214">
        <f t="shared" si="4"/>
        <v>0</v>
      </c>
      <c r="M18" s="214">
        <f t="shared" si="4"/>
        <v>0</v>
      </c>
      <c r="N18" s="214">
        <f t="shared" si="4"/>
        <v>0</v>
      </c>
      <c r="O18" s="214">
        <f t="shared" si="4"/>
        <v>0</v>
      </c>
    </row>
    <row r="19" spans="1:15" ht="16.5" x14ac:dyDescent="0.2">
      <c r="A19" s="146" t="s">
        <v>312</v>
      </c>
      <c r="B19" s="215">
        <f>SUM(B24,B29,B34)</f>
        <v>0</v>
      </c>
      <c r="C19" s="215">
        <f t="shared" ref="C19:I19" si="5">SUM(C24,C29,C34)</f>
        <v>0</v>
      </c>
      <c r="D19" s="215">
        <f t="shared" si="5"/>
        <v>0</v>
      </c>
      <c r="E19" s="215">
        <f t="shared" si="5"/>
        <v>0</v>
      </c>
      <c r="F19" s="215">
        <f t="shared" si="5"/>
        <v>0</v>
      </c>
      <c r="G19" s="215">
        <f t="shared" si="5"/>
        <v>0</v>
      </c>
      <c r="H19" s="215">
        <f t="shared" si="5"/>
        <v>0</v>
      </c>
      <c r="I19" s="215">
        <f t="shared" si="5"/>
        <v>0</v>
      </c>
      <c r="J19" s="215">
        <f t="shared" ref="J19:K19" si="6">SUM(J24,J29,J34)</f>
        <v>0</v>
      </c>
      <c r="K19" s="215">
        <f t="shared" si="6"/>
        <v>0</v>
      </c>
      <c r="L19" s="215">
        <f t="shared" ref="L19:M19" si="7">SUM(L24,L29,L34)</f>
        <v>0</v>
      </c>
      <c r="M19" s="215">
        <f t="shared" si="7"/>
        <v>0</v>
      </c>
      <c r="N19" s="215">
        <f t="shared" ref="N19:O19" si="8">SUM(N24,N29,N34)</f>
        <v>0</v>
      </c>
      <c r="O19" s="215">
        <f t="shared" si="8"/>
        <v>0</v>
      </c>
    </row>
    <row r="20" spans="1:15" ht="16.5" x14ac:dyDescent="0.2">
      <c r="A20" s="146" t="s">
        <v>410</v>
      </c>
      <c r="B20" s="215">
        <f>SUM(B25,B30,B35)</f>
        <v>0</v>
      </c>
      <c r="C20" s="215">
        <f t="shared" ref="C20:I21" si="9">SUM(C25,C30,C35)</f>
        <v>0</v>
      </c>
      <c r="D20" s="215">
        <f t="shared" si="9"/>
        <v>0</v>
      </c>
      <c r="E20" s="215">
        <f t="shared" si="9"/>
        <v>0</v>
      </c>
      <c r="F20" s="215">
        <f t="shared" si="9"/>
        <v>0</v>
      </c>
      <c r="G20" s="215">
        <f t="shared" si="9"/>
        <v>0</v>
      </c>
      <c r="H20" s="215">
        <f t="shared" si="9"/>
        <v>0</v>
      </c>
      <c r="I20" s="215">
        <f t="shared" si="9"/>
        <v>0</v>
      </c>
      <c r="J20" s="215">
        <f t="shared" ref="J20:K21" si="10">SUM(J25,J30,J35)</f>
        <v>0</v>
      </c>
      <c r="K20" s="215">
        <f t="shared" si="10"/>
        <v>0</v>
      </c>
      <c r="L20" s="215">
        <f t="shared" ref="L20:M21" si="11">SUM(L25,L30,L35)</f>
        <v>0</v>
      </c>
      <c r="M20" s="215">
        <f t="shared" si="11"/>
        <v>0</v>
      </c>
      <c r="N20" s="215">
        <f t="shared" ref="N20:O21" si="12">SUM(N25,N30,N35)</f>
        <v>0</v>
      </c>
      <c r="O20" s="215">
        <f t="shared" si="12"/>
        <v>0</v>
      </c>
    </row>
    <row r="21" spans="1:15" ht="16.5" x14ac:dyDescent="0.2">
      <c r="A21" s="146" t="s">
        <v>411</v>
      </c>
      <c r="B21" s="215">
        <f>SUM(B26,B31,B36)</f>
        <v>0</v>
      </c>
      <c r="C21" s="215">
        <f t="shared" si="9"/>
        <v>0</v>
      </c>
      <c r="D21" s="215">
        <f t="shared" si="9"/>
        <v>0</v>
      </c>
      <c r="E21" s="215">
        <f t="shared" si="9"/>
        <v>0</v>
      </c>
      <c r="F21" s="215">
        <f t="shared" si="9"/>
        <v>0</v>
      </c>
      <c r="G21" s="215">
        <f t="shared" si="9"/>
        <v>0</v>
      </c>
      <c r="H21" s="215">
        <f t="shared" si="9"/>
        <v>0</v>
      </c>
      <c r="I21" s="215">
        <f t="shared" si="9"/>
        <v>0</v>
      </c>
      <c r="J21" s="215">
        <f t="shared" si="10"/>
        <v>0</v>
      </c>
      <c r="K21" s="215">
        <f t="shared" si="10"/>
        <v>0</v>
      </c>
      <c r="L21" s="215">
        <f t="shared" si="11"/>
        <v>0</v>
      </c>
      <c r="M21" s="215">
        <f t="shared" si="11"/>
        <v>0</v>
      </c>
      <c r="N21" s="215">
        <f t="shared" si="12"/>
        <v>0</v>
      </c>
      <c r="O21" s="215">
        <f t="shared" si="12"/>
        <v>0</v>
      </c>
    </row>
    <row r="22" spans="1:15" ht="16.5" x14ac:dyDescent="0.2">
      <c r="A22" s="146"/>
    </row>
    <row r="23" spans="1:15" ht="16.5" x14ac:dyDescent="0.2">
      <c r="A23" s="145" t="s">
        <v>383</v>
      </c>
      <c r="B23" s="214">
        <f>SUM(B24:B26)</f>
        <v>0</v>
      </c>
      <c r="C23" s="214">
        <f t="shared" ref="C23" si="13">SUM(C24:C26)</f>
        <v>0</v>
      </c>
      <c r="D23" s="214">
        <f t="shared" ref="D23" si="14">SUM(D24:D26)</f>
        <v>0</v>
      </c>
      <c r="E23" s="214">
        <f t="shared" ref="E23" si="15">SUM(E24:E26)</f>
        <v>0</v>
      </c>
      <c r="F23" s="214">
        <f t="shared" ref="F23" si="16">SUM(F24:F26)</f>
        <v>0</v>
      </c>
      <c r="G23" s="214">
        <f t="shared" ref="G23" si="17">SUM(G24:G26)</f>
        <v>0</v>
      </c>
      <c r="H23" s="214">
        <f t="shared" ref="H23" si="18">SUM(H24:H26)</f>
        <v>0</v>
      </c>
      <c r="I23" s="214">
        <f t="shared" ref="I23" si="19">SUM(I24:I26)</f>
        <v>0</v>
      </c>
      <c r="J23" s="214">
        <f t="shared" ref="J23" si="20">SUM(J24:J26)</f>
        <v>0</v>
      </c>
      <c r="K23" s="214">
        <f t="shared" ref="K23" si="21">SUM(K24:K26)</f>
        <v>0</v>
      </c>
      <c r="L23" s="214">
        <f t="shared" ref="L23" si="22">SUM(L24:L26)</f>
        <v>0</v>
      </c>
      <c r="M23" s="214">
        <f t="shared" ref="M23" si="23">SUM(M24:M26)</f>
        <v>0</v>
      </c>
      <c r="N23" s="214">
        <f t="shared" ref="N23" si="24">SUM(N24:N26)</f>
        <v>0</v>
      </c>
      <c r="O23" s="214">
        <f t="shared" ref="O23" si="25">SUM(O24:O26)</f>
        <v>0</v>
      </c>
    </row>
    <row r="24" spans="1:15" ht="16.5" x14ac:dyDescent="0.2">
      <c r="A24" s="146" t="s">
        <v>312</v>
      </c>
      <c r="B24" s="216"/>
      <c r="C24" s="216"/>
      <c r="D24" s="216"/>
      <c r="E24" s="216"/>
      <c r="F24" s="216"/>
      <c r="G24" s="216"/>
      <c r="H24" s="216"/>
      <c r="I24" s="216"/>
      <c r="J24" s="216"/>
      <c r="K24" s="216"/>
      <c r="L24" s="216"/>
      <c r="M24" s="216"/>
      <c r="N24" s="216"/>
      <c r="O24" s="216"/>
    </row>
    <row r="25" spans="1:15" ht="16.5" x14ac:dyDescent="0.2">
      <c r="A25" s="146" t="s">
        <v>410</v>
      </c>
      <c r="B25" s="216"/>
      <c r="C25" s="216"/>
      <c r="D25" s="216"/>
      <c r="E25" s="216"/>
      <c r="F25" s="216"/>
      <c r="G25" s="216"/>
      <c r="H25" s="216"/>
      <c r="I25" s="216"/>
      <c r="J25" s="216"/>
      <c r="K25" s="216"/>
      <c r="L25" s="216"/>
      <c r="M25" s="216"/>
      <c r="N25" s="216"/>
      <c r="O25" s="216"/>
    </row>
    <row r="26" spans="1:15" ht="16.5" x14ac:dyDescent="0.2">
      <c r="A26" s="146" t="s">
        <v>411</v>
      </c>
      <c r="B26" s="216"/>
      <c r="C26" s="216"/>
      <c r="D26" s="216"/>
      <c r="E26" s="216"/>
      <c r="F26" s="216"/>
      <c r="G26" s="216"/>
      <c r="H26" s="216"/>
      <c r="I26" s="216"/>
      <c r="J26" s="216"/>
      <c r="K26" s="216"/>
      <c r="L26" s="216"/>
      <c r="M26" s="216"/>
      <c r="N26" s="216"/>
      <c r="O26" s="216"/>
    </row>
    <row r="27" spans="1:15" ht="16.5" x14ac:dyDescent="0.2">
      <c r="A27" s="146"/>
    </row>
    <row r="28" spans="1:15" ht="16.5" x14ac:dyDescent="0.2">
      <c r="A28" s="145" t="s">
        <v>381</v>
      </c>
      <c r="B28" s="214">
        <f>SUM(B29:B31)</f>
        <v>0</v>
      </c>
      <c r="C28" s="214">
        <f t="shared" ref="C28" si="26">SUM(C29:C31)</f>
        <v>0</v>
      </c>
      <c r="D28" s="214">
        <f t="shared" ref="D28" si="27">SUM(D29:D31)</f>
        <v>0</v>
      </c>
      <c r="E28" s="214">
        <f t="shared" ref="E28" si="28">SUM(E29:E31)</f>
        <v>0</v>
      </c>
      <c r="F28" s="214">
        <f t="shared" ref="F28" si="29">SUM(F29:F31)</f>
        <v>0</v>
      </c>
      <c r="G28" s="214">
        <f t="shared" ref="G28" si="30">SUM(G29:G31)</f>
        <v>0</v>
      </c>
      <c r="H28" s="214">
        <f t="shared" ref="H28" si="31">SUM(H29:H31)</f>
        <v>0</v>
      </c>
      <c r="I28" s="214">
        <f t="shared" ref="I28" si="32">SUM(I29:I31)</f>
        <v>0</v>
      </c>
      <c r="J28" s="214">
        <f t="shared" ref="J28" si="33">SUM(J29:J31)</f>
        <v>0</v>
      </c>
      <c r="K28" s="214">
        <f t="shared" ref="K28" si="34">SUM(K29:K31)</f>
        <v>0</v>
      </c>
      <c r="L28" s="214">
        <f t="shared" ref="L28" si="35">SUM(L29:L31)</f>
        <v>0</v>
      </c>
      <c r="M28" s="214">
        <f t="shared" ref="M28" si="36">SUM(M29:M31)</f>
        <v>0</v>
      </c>
      <c r="N28" s="214">
        <f t="shared" ref="N28" si="37">SUM(N29:N31)</f>
        <v>0</v>
      </c>
      <c r="O28" s="214">
        <f t="shared" ref="O28" si="38">SUM(O29:O31)</f>
        <v>0</v>
      </c>
    </row>
    <row r="29" spans="1:15" ht="16.5" x14ac:dyDescent="0.2">
      <c r="A29" s="146" t="s">
        <v>312</v>
      </c>
      <c r="B29" s="216"/>
      <c r="C29" s="216"/>
      <c r="D29" s="216"/>
      <c r="E29" s="216"/>
      <c r="F29" s="216"/>
      <c r="G29" s="216"/>
      <c r="H29" s="216"/>
      <c r="I29" s="216"/>
      <c r="J29" s="216"/>
      <c r="K29" s="216"/>
      <c r="L29" s="216"/>
      <c r="M29" s="216"/>
      <c r="N29" s="216"/>
      <c r="O29" s="216"/>
    </row>
    <row r="30" spans="1:15" ht="16.5" x14ac:dyDescent="0.2">
      <c r="A30" s="146" t="s">
        <v>410</v>
      </c>
      <c r="B30" s="216"/>
      <c r="C30" s="216"/>
      <c r="D30" s="216"/>
      <c r="E30" s="216"/>
      <c r="F30" s="216"/>
      <c r="G30" s="216"/>
      <c r="H30" s="216"/>
      <c r="I30" s="216"/>
      <c r="J30" s="216"/>
      <c r="K30" s="216"/>
      <c r="L30" s="216"/>
      <c r="M30" s="216"/>
      <c r="N30" s="216"/>
      <c r="O30" s="216"/>
    </row>
    <row r="31" spans="1:15" ht="16.5" x14ac:dyDescent="0.2">
      <c r="A31" s="146" t="s">
        <v>411</v>
      </c>
      <c r="B31" s="216"/>
      <c r="C31" s="216"/>
      <c r="D31" s="216"/>
      <c r="E31" s="216"/>
      <c r="F31" s="216"/>
      <c r="G31" s="216"/>
      <c r="H31" s="216"/>
      <c r="I31" s="216"/>
      <c r="J31" s="216"/>
      <c r="K31" s="216"/>
      <c r="L31" s="216"/>
      <c r="M31" s="216"/>
      <c r="N31" s="216"/>
      <c r="O31" s="216"/>
    </row>
    <row r="32" spans="1:15" ht="16.5" x14ac:dyDescent="0.2">
      <c r="A32" s="146"/>
    </row>
    <row r="33" spans="1:16" ht="16.5" x14ac:dyDescent="0.2">
      <c r="A33" s="145" t="s">
        <v>382</v>
      </c>
      <c r="B33" s="214">
        <f>SUM(B34:B36)</f>
        <v>0</v>
      </c>
      <c r="C33" s="214">
        <f t="shared" ref="C33" si="39">SUM(C34:C36)</f>
        <v>0</v>
      </c>
      <c r="D33" s="214">
        <f t="shared" ref="D33" si="40">SUM(D34:D36)</f>
        <v>0</v>
      </c>
      <c r="E33" s="214">
        <f t="shared" ref="E33" si="41">SUM(E34:E36)</f>
        <v>0</v>
      </c>
      <c r="F33" s="214">
        <f t="shared" ref="F33" si="42">SUM(F34:F36)</f>
        <v>0</v>
      </c>
      <c r="G33" s="214">
        <f t="shared" ref="G33" si="43">SUM(G34:G36)</f>
        <v>0</v>
      </c>
      <c r="H33" s="214">
        <f t="shared" ref="H33" si="44">SUM(H34:H36)</f>
        <v>0</v>
      </c>
      <c r="I33" s="214">
        <f t="shared" ref="I33" si="45">SUM(I34:I36)</f>
        <v>0</v>
      </c>
      <c r="J33" s="214">
        <f t="shared" ref="J33" si="46">SUM(J34:J36)</f>
        <v>0</v>
      </c>
      <c r="K33" s="214">
        <f t="shared" ref="K33" si="47">SUM(K34:K36)</f>
        <v>0</v>
      </c>
      <c r="L33" s="214">
        <f t="shared" ref="L33" si="48">SUM(L34:L36)</f>
        <v>0</v>
      </c>
      <c r="M33" s="214">
        <f t="shared" ref="M33" si="49">SUM(M34:M36)</f>
        <v>0</v>
      </c>
      <c r="N33" s="214">
        <f t="shared" ref="N33" si="50">SUM(N34:N36)</f>
        <v>0</v>
      </c>
      <c r="O33" s="214">
        <f t="shared" ref="O33" si="51">SUM(O34:O36)</f>
        <v>0</v>
      </c>
    </row>
    <row r="34" spans="1:16" ht="16.5" x14ac:dyDescent="0.2">
      <c r="A34" s="146" t="s">
        <v>312</v>
      </c>
      <c r="B34" s="216"/>
      <c r="C34" s="216"/>
      <c r="D34" s="216"/>
      <c r="E34" s="216"/>
      <c r="F34" s="216"/>
      <c r="G34" s="216"/>
      <c r="H34" s="216"/>
      <c r="I34" s="216"/>
      <c r="J34" s="216"/>
      <c r="K34" s="216"/>
      <c r="L34" s="216"/>
      <c r="M34" s="216"/>
      <c r="N34" s="216"/>
      <c r="O34" s="216"/>
    </row>
    <row r="35" spans="1:16" ht="16.5" x14ac:dyDescent="0.2">
      <c r="A35" s="146" t="s">
        <v>410</v>
      </c>
      <c r="B35" s="216"/>
      <c r="C35" s="216"/>
      <c r="D35" s="216"/>
      <c r="E35" s="216"/>
      <c r="F35" s="216"/>
      <c r="G35" s="216"/>
      <c r="H35" s="216"/>
      <c r="I35" s="216"/>
      <c r="J35" s="216"/>
      <c r="K35" s="216"/>
      <c r="L35" s="216"/>
      <c r="M35" s="216"/>
      <c r="N35" s="216"/>
      <c r="O35" s="216"/>
    </row>
    <row r="36" spans="1:16" ht="16.5" x14ac:dyDescent="0.2">
      <c r="A36" s="146" t="s">
        <v>411</v>
      </c>
      <c r="B36" s="216"/>
      <c r="C36" s="216"/>
      <c r="D36" s="216"/>
      <c r="E36" s="216"/>
      <c r="F36" s="216"/>
      <c r="G36" s="216"/>
      <c r="H36" s="216"/>
      <c r="I36" s="216"/>
      <c r="J36" s="216"/>
      <c r="K36" s="216"/>
      <c r="L36" s="216"/>
      <c r="M36" s="216"/>
      <c r="N36" s="216"/>
      <c r="O36" s="216"/>
    </row>
    <row r="37" spans="1:16" ht="16.5" x14ac:dyDescent="0.2">
      <c r="A37" s="148"/>
      <c r="B37" s="217"/>
      <c r="C37" s="217"/>
      <c r="D37" s="217"/>
      <c r="E37" s="217"/>
      <c r="F37" s="217"/>
      <c r="G37" s="217"/>
      <c r="H37" s="217"/>
      <c r="I37" s="217"/>
      <c r="J37" s="217"/>
      <c r="K37" s="217"/>
      <c r="L37" s="217"/>
      <c r="M37" s="217"/>
      <c r="N37" s="217"/>
      <c r="O37" s="217"/>
      <c r="P37" s="149"/>
    </row>
    <row r="38" spans="1:16" ht="16.5" x14ac:dyDescent="0.2">
      <c r="A38" s="148"/>
      <c r="B38" s="217"/>
      <c r="C38" s="217"/>
      <c r="D38" s="217"/>
      <c r="E38" s="217"/>
      <c r="F38" s="217"/>
      <c r="G38" s="217"/>
      <c r="H38" s="217"/>
      <c r="I38" s="217"/>
      <c r="J38" s="217"/>
      <c r="K38" s="217"/>
      <c r="L38" s="217"/>
      <c r="M38" s="217"/>
      <c r="N38" s="217"/>
      <c r="O38" s="217"/>
      <c r="P38" s="149"/>
    </row>
    <row r="39" spans="1:16" ht="16.5" x14ac:dyDescent="0.2">
      <c r="A39" s="148"/>
      <c r="B39" s="217"/>
      <c r="C39" s="217"/>
      <c r="D39" s="217"/>
      <c r="E39" s="217"/>
      <c r="F39" s="217"/>
      <c r="G39" s="217"/>
      <c r="H39" s="217"/>
      <c r="I39" s="217"/>
      <c r="J39" s="217"/>
      <c r="K39" s="217"/>
      <c r="L39" s="217"/>
      <c r="M39" s="217"/>
      <c r="N39" s="217"/>
      <c r="O39" s="217"/>
      <c r="P39" s="149"/>
    </row>
    <row r="40" spans="1:16" ht="16.5" x14ac:dyDescent="0.2">
      <c r="A40" s="148"/>
      <c r="B40" s="217"/>
      <c r="C40" s="217"/>
      <c r="D40" s="217"/>
      <c r="E40" s="217"/>
      <c r="F40" s="217"/>
      <c r="G40" s="217"/>
      <c r="H40" s="217"/>
      <c r="I40" s="217"/>
      <c r="J40" s="217"/>
      <c r="K40" s="217"/>
      <c r="L40" s="217"/>
      <c r="M40" s="217"/>
      <c r="N40" s="217"/>
      <c r="O40" s="217"/>
      <c r="P40" s="149"/>
    </row>
    <row r="41" spans="1:16" ht="16.5" x14ac:dyDescent="0.2">
      <c r="A41" s="148"/>
      <c r="B41" s="217"/>
      <c r="C41" s="217"/>
      <c r="D41" s="217"/>
      <c r="E41" s="217"/>
      <c r="F41" s="217"/>
      <c r="G41" s="217"/>
      <c r="H41" s="217"/>
      <c r="I41" s="217"/>
      <c r="J41" s="217"/>
      <c r="K41" s="217"/>
      <c r="L41" s="217"/>
      <c r="M41" s="217"/>
      <c r="N41" s="217"/>
      <c r="O41" s="217"/>
      <c r="P41" s="149"/>
    </row>
    <row r="42" spans="1:16" ht="16.5" x14ac:dyDescent="0.2">
      <c r="A42" s="148"/>
      <c r="B42" s="217"/>
      <c r="C42" s="217"/>
      <c r="D42" s="217"/>
      <c r="E42" s="217"/>
      <c r="F42" s="217"/>
      <c r="G42" s="217"/>
      <c r="H42" s="217"/>
      <c r="I42" s="217"/>
      <c r="J42" s="217"/>
      <c r="K42" s="217"/>
      <c r="L42" s="217"/>
      <c r="M42" s="217"/>
      <c r="N42" s="217"/>
      <c r="O42" s="217"/>
      <c r="P42" s="149"/>
    </row>
    <row r="43" spans="1:16" ht="16.5" x14ac:dyDescent="0.2">
      <c r="A43" s="148"/>
      <c r="B43" s="217"/>
      <c r="C43" s="217"/>
      <c r="D43" s="217"/>
      <c r="E43" s="217"/>
      <c r="F43" s="217"/>
      <c r="G43" s="217"/>
      <c r="H43" s="217"/>
      <c r="I43" s="217"/>
      <c r="J43" s="217"/>
      <c r="K43" s="217"/>
      <c r="L43" s="217"/>
      <c r="M43" s="217"/>
      <c r="N43" s="217"/>
      <c r="O43" s="217"/>
      <c r="P43" s="149"/>
    </row>
    <row r="44" spans="1:16" ht="16.5" x14ac:dyDescent="0.2">
      <c r="A44" s="150"/>
      <c r="B44" s="217"/>
      <c r="C44" s="217"/>
      <c r="D44" s="217"/>
      <c r="E44" s="217"/>
      <c r="F44" s="217"/>
      <c r="G44" s="217"/>
      <c r="H44" s="217"/>
      <c r="I44" s="217"/>
      <c r="J44" s="217"/>
      <c r="K44" s="217"/>
      <c r="L44" s="217"/>
      <c r="M44" s="217"/>
      <c r="N44" s="217"/>
      <c r="O44" s="217"/>
      <c r="P44" s="149"/>
    </row>
    <row r="45" spans="1:16" ht="16.5" x14ac:dyDescent="0.2">
      <c r="A45" s="148"/>
      <c r="B45" s="217"/>
      <c r="C45" s="217"/>
      <c r="D45" s="217"/>
      <c r="E45" s="217"/>
      <c r="F45" s="217"/>
      <c r="G45" s="217"/>
      <c r="H45" s="217"/>
      <c r="I45" s="217"/>
      <c r="J45" s="217"/>
      <c r="K45" s="217"/>
      <c r="L45" s="217"/>
      <c r="M45" s="217"/>
      <c r="N45" s="217"/>
      <c r="O45" s="217"/>
      <c r="P45" s="149"/>
    </row>
  </sheetData>
  <mergeCells count="7">
    <mergeCell ref="J10:K10"/>
    <mergeCell ref="L10:M10"/>
    <mergeCell ref="N10:O10"/>
    <mergeCell ref="B10:C10"/>
    <mergeCell ref="D10:E10"/>
    <mergeCell ref="F10:G10"/>
    <mergeCell ref="H10:I10"/>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6B38-16BE-4639-91E1-78EFC19F7AFE}">
  <dimension ref="A1:C16"/>
  <sheetViews>
    <sheetView workbookViewId="0">
      <selection activeCell="C20" sqref="C20"/>
    </sheetView>
  </sheetViews>
  <sheetFormatPr defaultColWidth="12.5703125" defaultRowHeight="15.75" x14ac:dyDescent="0.25"/>
  <cols>
    <col min="1" max="1" width="81.42578125" style="20" customWidth="1"/>
    <col min="2" max="2" width="15.5703125" style="20" customWidth="1"/>
    <col min="3" max="3" width="36.140625" style="20" customWidth="1"/>
    <col min="4" max="16384" width="12.5703125" style="20"/>
  </cols>
  <sheetData>
    <row r="1" spans="1:3" ht="18" x14ac:dyDescent="0.25">
      <c r="A1" s="8" t="s">
        <v>2</v>
      </c>
    </row>
    <row r="3" spans="1:3" ht="18" x14ac:dyDescent="0.25">
      <c r="A3" s="10" t="s">
        <v>142</v>
      </c>
    </row>
    <row r="4" spans="1:3" ht="18.75" thickBot="1" x14ac:dyDescent="0.3">
      <c r="A4" s="10"/>
    </row>
    <row r="5" spans="1:3" ht="16.5" thickBot="1" x14ac:dyDescent="0.3">
      <c r="A5" s="21" t="s">
        <v>128</v>
      </c>
      <c r="B5" s="22" t="s">
        <v>1</v>
      </c>
      <c r="C5" s="23" t="s">
        <v>129</v>
      </c>
    </row>
    <row r="6" spans="1:3" x14ac:dyDescent="0.25">
      <c r="A6" s="58" t="s">
        <v>389</v>
      </c>
      <c r="B6" s="59">
        <f>SUMIF('[1]G-4.1 SG&amp;A listing'!C:C,"Yes",'[1]G-4.1 SG&amp;A listing'!E:E)</f>
        <v>0</v>
      </c>
      <c r="C6" s="60" t="s">
        <v>143</v>
      </c>
    </row>
    <row r="7" spans="1:3" ht="16.5" thickBot="1" x14ac:dyDescent="0.3">
      <c r="A7" s="61" t="s">
        <v>131</v>
      </c>
      <c r="B7" s="62">
        <f>B6-B8</f>
        <v>0</v>
      </c>
      <c r="C7" s="63"/>
    </row>
    <row r="8" spans="1:3" x14ac:dyDescent="0.25">
      <c r="A8" s="58" t="s">
        <v>144</v>
      </c>
      <c r="B8" s="59">
        <f>SUM(B9:B13)</f>
        <v>0</v>
      </c>
      <c r="C8" s="60"/>
    </row>
    <row r="9" spans="1:3" x14ac:dyDescent="0.25">
      <c r="A9" s="64" t="s">
        <v>145</v>
      </c>
      <c r="B9" s="65"/>
      <c r="C9" s="31"/>
    </row>
    <row r="10" spans="1:3" x14ac:dyDescent="0.25">
      <c r="A10" s="64" t="s">
        <v>146</v>
      </c>
      <c r="B10" s="65"/>
      <c r="C10" s="31"/>
    </row>
    <row r="11" spans="1:3" x14ac:dyDescent="0.25">
      <c r="A11" s="64" t="s">
        <v>147</v>
      </c>
      <c r="B11" s="66"/>
      <c r="C11" s="31"/>
    </row>
    <row r="12" spans="1:3" x14ac:dyDescent="0.25">
      <c r="A12" s="64" t="s">
        <v>148</v>
      </c>
      <c r="B12" s="66"/>
      <c r="C12" s="31"/>
    </row>
    <row r="13" spans="1:3" ht="16.5" thickBot="1" x14ac:dyDescent="0.3">
      <c r="A13" s="67" t="s">
        <v>149</v>
      </c>
      <c r="B13" s="68"/>
      <c r="C13" s="34"/>
    </row>
    <row r="15" spans="1:3" x14ac:dyDescent="0.25">
      <c r="A15" s="57" t="s">
        <v>140</v>
      </c>
    </row>
    <row r="16" spans="1:3" x14ac:dyDescent="0.25">
      <c r="A16" s="20" t="s">
        <v>141</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6"/>
  <sheetViews>
    <sheetView showZeros="0" zoomScale="85" zoomScaleNormal="85" workbookViewId="0">
      <selection activeCell="P22" sqref="P22"/>
    </sheetView>
  </sheetViews>
  <sheetFormatPr defaultRowHeight="12.75" x14ac:dyDescent="0.2"/>
  <cols>
    <col min="1" max="1" width="20.7109375" style="13" customWidth="1"/>
    <col min="2" max="39" width="10.7109375" customWidth="1"/>
  </cols>
  <sheetData>
    <row r="1" spans="1:42" s="4" customFormat="1" ht="18" x14ac:dyDescent="0.25">
      <c r="A1" s="8" t="s">
        <v>2</v>
      </c>
    </row>
    <row r="2" spans="1:42" s="4" customFormat="1" ht="18" x14ac:dyDescent="0.25">
      <c r="A2" s="9"/>
      <c r="B2" s="6"/>
      <c r="C2" s="6"/>
      <c r="D2" s="6"/>
      <c r="E2" s="6"/>
      <c r="F2" s="6"/>
      <c r="G2" s="6"/>
      <c r="H2" s="6"/>
      <c r="I2" s="6"/>
      <c r="J2" s="6"/>
      <c r="K2" s="6"/>
    </row>
    <row r="3" spans="1:42" s="4" customFormat="1" ht="18" x14ac:dyDescent="0.25">
      <c r="A3" s="10" t="s">
        <v>388</v>
      </c>
    </row>
    <row r="4" spans="1:42" s="4" customFormat="1" ht="18" x14ac:dyDescent="0.25">
      <c r="A4" s="69"/>
      <c r="B4" s="7"/>
      <c r="C4" s="7"/>
      <c r="D4" s="7"/>
      <c r="E4" s="7"/>
      <c r="F4" s="7"/>
      <c r="G4" s="7"/>
      <c r="H4" s="7"/>
      <c r="I4" s="7"/>
      <c r="J4" s="7"/>
      <c r="K4" s="7"/>
      <c r="L4" s="7"/>
      <c r="M4" s="7"/>
      <c r="N4" s="7"/>
      <c r="O4" s="7"/>
      <c r="P4" s="7"/>
      <c r="Q4" s="7"/>
      <c r="R4" s="7"/>
      <c r="S4" s="7"/>
      <c r="T4" s="7"/>
      <c r="U4" s="7"/>
      <c r="V4" s="7"/>
      <c r="W4" s="7"/>
      <c r="X4" s="7"/>
      <c r="AD4" s="7"/>
      <c r="AE4" s="7"/>
      <c r="AG4" s="7"/>
      <c r="AI4" s="7"/>
      <c r="AK4" s="7"/>
      <c r="AL4" s="7"/>
      <c r="AM4" s="7"/>
      <c r="AN4" s="7"/>
      <c r="AP4" s="7"/>
    </row>
    <row r="5" spans="1:42" s="75" customFormat="1" ht="51" x14ac:dyDescent="0.2">
      <c r="A5" s="11" t="s">
        <v>86</v>
      </c>
      <c r="B5" s="7" t="s">
        <v>87</v>
      </c>
      <c r="C5" s="205" t="s">
        <v>376</v>
      </c>
      <c r="D5" s="205" t="s">
        <v>377</v>
      </c>
      <c r="E5" s="205" t="s">
        <v>378</v>
      </c>
      <c r="F5" s="221" t="s">
        <v>154</v>
      </c>
      <c r="G5" s="7" t="s">
        <v>155</v>
      </c>
      <c r="H5" s="7" t="s">
        <v>88</v>
      </c>
      <c r="I5" s="7" t="s">
        <v>403</v>
      </c>
      <c r="J5" s="7" t="s">
        <v>404</v>
      </c>
      <c r="K5" s="7" t="s">
        <v>89</v>
      </c>
      <c r="L5" s="7" t="s">
        <v>90</v>
      </c>
      <c r="M5" s="7" t="s">
        <v>91</v>
      </c>
      <c r="N5" s="7" t="s">
        <v>156</v>
      </c>
      <c r="O5" s="7" t="s">
        <v>92</v>
      </c>
      <c r="P5" s="7" t="s">
        <v>104</v>
      </c>
      <c r="Q5" s="7" t="s">
        <v>157</v>
      </c>
      <c r="R5" s="7" t="s">
        <v>199</v>
      </c>
      <c r="S5" s="7" t="s">
        <v>94</v>
      </c>
      <c r="T5" s="7" t="s">
        <v>158</v>
      </c>
      <c r="U5" s="7" t="s">
        <v>80</v>
      </c>
      <c r="V5" s="7" t="s">
        <v>81</v>
      </c>
      <c r="W5" s="7" t="s">
        <v>95</v>
      </c>
      <c r="X5" s="7" t="s">
        <v>97</v>
      </c>
      <c r="Y5" s="7" t="s">
        <v>159</v>
      </c>
      <c r="Z5" s="7" t="s">
        <v>83</v>
      </c>
      <c r="AA5" s="7" t="s">
        <v>160</v>
      </c>
      <c r="AB5" s="7" t="s">
        <v>84</v>
      </c>
      <c r="AC5" s="7" t="s">
        <v>161</v>
      </c>
      <c r="AD5" s="7" t="s">
        <v>85</v>
      </c>
      <c r="AE5" s="7" t="s">
        <v>162</v>
      </c>
      <c r="AF5" s="7" t="s">
        <v>101</v>
      </c>
      <c r="AG5" s="7" t="s">
        <v>163</v>
      </c>
      <c r="AH5" s="7" t="s">
        <v>102</v>
      </c>
      <c r="AI5" s="7" t="s">
        <v>164</v>
      </c>
      <c r="AJ5" s="7" t="s">
        <v>126</v>
      </c>
      <c r="AK5" s="7" t="s">
        <v>165</v>
      </c>
      <c r="AL5" s="7" t="s">
        <v>166</v>
      </c>
      <c r="AM5" s="7" t="s">
        <v>167</v>
      </c>
    </row>
    <row r="6" spans="1:42" s="19" customFormat="1" x14ac:dyDescent="0.2">
      <c r="A6" s="19" t="s">
        <v>55</v>
      </c>
      <c r="B6" s="19" t="s">
        <v>56</v>
      </c>
      <c r="C6" s="19" t="s">
        <v>105</v>
      </c>
      <c r="D6" s="19" t="s">
        <v>105</v>
      </c>
      <c r="E6" s="19" t="s">
        <v>105</v>
      </c>
      <c r="F6" s="19" t="s">
        <v>106</v>
      </c>
      <c r="G6" s="19" t="s">
        <v>106</v>
      </c>
      <c r="H6" s="19" t="s">
        <v>57</v>
      </c>
      <c r="I6" s="19" t="s">
        <v>111</v>
      </c>
      <c r="J6" s="19" t="s">
        <v>152</v>
      </c>
      <c r="M6" s="19" t="s">
        <v>58</v>
      </c>
      <c r="N6" s="19" t="s">
        <v>59</v>
      </c>
      <c r="O6" s="19" t="s">
        <v>60</v>
      </c>
      <c r="P6" s="19" t="s">
        <v>61</v>
      </c>
      <c r="Q6" s="19" t="s">
        <v>62</v>
      </c>
      <c r="R6" s="19" t="s">
        <v>63</v>
      </c>
      <c r="S6" s="19" t="s">
        <v>64</v>
      </c>
      <c r="T6" s="19" t="s">
        <v>168</v>
      </c>
      <c r="U6" s="19" t="s">
        <v>65</v>
      </c>
      <c r="V6" s="19" t="s">
        <v>66</v>
      </c>
      <c r="W6" s="19" t="s">
        <v>67</v>
      </c>
      <c r="X6" s="19" t="s">
        <v>68</v>
      </c>
      <c r="Y6" s="19" t="s">
        <v>169</v>
      </c>
      <c r="Z6" s="19" t="s">
        <v>69</v>
      </c>
      <c r="AA6" s="19" t="s">
        <v>113</v>
      </c>
      <c r="AB6" s="19" t="s">
        <v>70</v>
      </c>
      <c r="AC6" s="19" t="s">
        <v>114</v>
      </c>
      <c r="AD6" s="19" t="s">
        <v>71</v>
      </c>
      <c r="AE6" s="19" t="s">
        <v>115</v>
      </c>
      <c r="AF6" s="19" t="s">
        <v>72</v>
      </c>
      <c r="AG6" s="19" t="s">
        <v>116</v>
      </c>
      <c r="AH6" s="19" t="s">
        <v>73</v>
      </c>
      <c r="AI6" s="19" t="s">
        <v>170</v>
      </c>
      <c r="AJ6" s="19" t="s">
        <v>74</v>
      </c>
      <c r="AK6" s="19" t="s">
        <v>117</v>
      </c>
      <c r="AL6" s="19" t="s">
        <v>75</v>
      </c>
      <c r="AM6" s="19" t="s">
        <v>118</v>
      </c>
    </row>
    <row r="7" spans="1:42" x14ac:dyDescent="0.2">
      <c r="A7" s="12"/>
      <c r="F7" t="str">
        <f>CONCATENATE(C7,"-",D7,"-",E7)</f>
        <v>--</v>
      </c>
      <c r="G7" t="str">
        <f>CONCATENATE(C7,"-",D7,"-",E7)</f>
        <v>--</v>
      </c>
      <c r="L7" s="70"/>
      <c r="M7" s="70"/>
      <c r="N7" s="71">
        <f>VALUE(ROUNDUP(MONTH(M7)/12*4,0)*3&amp;"/"&amp;YEAR(M7))</f>
        <v>61</v>
      </c>
      <c r="Q7" s="72"/>
      <c r="R7" s="73"/>
      <c r="S7" s="74"/>
      <c r="T7" s="74" t="e">
        <f>S7/R7</f>
        <v>#DIV/0!</v>
      </c>
      <c r="U7" s="74"/>
      <c r="V7" s="74"/>
      <c r="W7" s="74"/>
      <c r="X7" s="74">
        <f>S7-U7-V7+W7</f>
        <v>0</v>
      </c>
      <c r="Y7" s="74" t="e">
        <f>X7/R7</f>
        <v>#DIV/0!</v>
      </c>
      <c r="Z7" s="74"/>
      <c r="AA7" s="74" t="e">
        <f>Z7/R7</f>
        <v>#DIV/0!</v>
      </c>
      <c r="AB7" s="74"/>
      <c r="AC7" s="74" t="e">
        <f>AB7/R7</f>
        <v>#DIV/0!</v>
      </c>
      <c r="AD7" s="74"/>
      <c r="AE7" s="74" t="e">
        <f>AD7/R7</f>
        <v>#DIV/0!</v>
      </c>
      <c r="AF7" s="74"/>
      <c r="AG7" s="74" t="e">
        <f>AF7/R7</f>
        <v>#DIV/0!</v>
      </c>
      <c r="AH7" s="74"/>
      <c r="AI7" s="74" t="e">
        <f>AH7/R7</f>
        <v>#DIV/0!</v>
      </c>
      <c r="AJ7" s="74"/>
      <c r="AK7" s="74" t="e">
        <f>AJ7/R7</f>
        <v>#DIV/0!</v>
      </c>
      <c r="AL7" s="74"/>
      <c r="AM7" s="74" t="e">
        <f>AL7/R7</f>
        <v>#DIV/0!</v>
      </c>
    </row>
    <row r="8" spans="1:42" x14ac:dyDescent="0.2">
      <c r="A8" s="12"/>
      <c r="M8" s="70"/>
      <c r="N8" s="71"/>
    </row>
    <row r="9" spans="1:42" s="15" customFormat="1" x14ac:dyDescent="0.2">
      <c r="A9" s="14" t="s">
        <v>3</v>
      </c>
      <c r="B9" s="16" t="s">
        <v>46</v>
      </c>
      <c r="C9" s="16"/>
      <c r="D9" s="16"/>
      <c r="E9" s="16"/>
    </row>
    <row r="10" spans="1:42" s="15" customFormat="1" x14ac:dyDescent="0.2">
      <c r="A10" s="14"/>
      <c r="B10" s="16" t="s">
        <v>47</v>
      </c>
      <c r="C10" s="16"/>
      <c r="D10" s="16"/>
      <c r="E10" s="16"/>
    </row>
    <row r="11" spans="1:42" s="15" customFormat="1" x14ac:dyDescent="0.2">
      <c r="A11" s="14" t="s">
        <v>4</v>
      </c>
      <c r="B11" s="16" t="s">
        <v>171</v>
      </c>
      <c r="C11" s="16"/>
      <c r="D11" s="16"/>
      <c r="E11" s="16"/>
    </row>
    <row r="12" spans="1:42" s="15" customFormat="1" x14ac:dyDescent="0.2">
      <c r="A12" s="14" t="s">
        <v>105</v>
      </c>
      <c r="B12" s="16" t="s">
        <v>150</v>
      </c>
      <c r="C12" s="16"/>
      <c r="D12" s="16"/>
      <c r="E12" s="16"/>
    </row>
    <row r="13" spans="1:42" s="15" customFormat="1" x14ac:dyDescent="0.2">
      <c r="A13" s="14" t="s">
        <v>106</v>
      </c>
      <c r="B13" s="16" t="s">
        <v>151</v>
      </c>
      <c r="C13" s="16"/>
      <c r="D13" s="16"/>
      <c r="E13" s="16"/>
    </row>
    <row r="14" spans="1:42" s="15" customFormat="1" x14ac:dyDescent="0.2">
      <c r="A14" s="14" t="s">
        <v>6</v>
      </c>
      <c r="B14" s="16" t="s">
        <v>30</v>
      </c>
      <c r="C14" s="16"/>
      <c r="D14" s="16"/>
      <c r="E14" s="16"/>
    </row>
    <row r="15" spans="1:42" s="15" customFormat="1" x14ac:dyDescent="0.2">
      <c r="A15" s="14" t="s">
        <v>111</v>
      </c>
      <c r="B15" s="16" t="s">
        <v>403</v>
      </c>
      <c r="C15" s="16"/>
      <c r="D15" s="16"/>
      <c r="E15" s="16"/>
    </row>
    <row r="16" spans="1:42" s="15" customFormat="1" x14ac:dyDescent="0.2">
      <c r="A16" s="14" t="s">
        <v>152</v>
      </c>
      <c r="B16" s="16" t="s">
        <v>404</v>
      </c>
      <c r="C16" s="16"/>
      <c r="D16" s="16"/>
      <c r="E16" s="16"/>
    </row>
    <row r="17" spans="1:18" s="15" customFormat="1" x14ac:dyDescent="0.2">
      <c r="A17" s="14" t="s">
        <v>7</v>
      </c>
      <c r="B17" s="16" t="s">
        <v>172</v>
      </c>
      <c r="C17" s="16"/>
      <c r="D17" s="16"/>
      <c r="E17" s="16"/>
    </row>
    <row r="18" spans="1:18" s="15" customFormat="1" x14ac:dyDescent="0.2">
      <c r="A18" s="14"/>
      <c r="B18" s="16" t="s">
        <v>173</v>
      </c>
      <c r="C18" s="16"/>
      <c r="D18" s="16"/>
      <c r="E18" s="16"/>
    </row>
    <row r="19" spans="1:18" s="15" customFormat="1" x14ac:dyDescent="0.2">
      <c r="A19" s="14" t="s">
        <v>8</v>
      </c>
      <c r="B19" s="16" t="s">
        <v>174</v>
      </c>
      <c r="C19" s="16"/>
      <c r="D19" s="16"/>
      <c r="E19" s="16"/>
    </row>
    <row r="20" spans="1:18" s="15" customFormat="1" x14ac:dyDescent="0.2">
      <c r="A20" s="14" t="s">
        <v>9</v>
      </c>
      <c r="B20" s="16" t="s">
        <v>175</v>
      </c>
      <c r="C20" s="16"/>
      <c r="D20" s="16"/>
      <c r="E20" s="16"/>
    </row>
    <row r="21" spans="1:18" s="15" customFormat="1" x14ac:dyDescent="0.2">
      <c r="A21" s="14" t="s">
        <v>10</v>
      </c>
      <c r="B21" s="16" t="s">
        <v>48</v>
      </c>
      <c r="C21" s="16"/>
      <c r="D21" s="16"/>
      <c r="E21" s="16"/>
    </row>
    <row r="22" spans="1:18" s="15" customFormat="1" x14ac:dyDescent="0.2">
      <c r="A22" s="14" t="s">
        <v>11</v>
      </c>
      <c r="B22" s="16" t="s">
        <v>176</v>
      </c>
      <c r="C22" s="16"/>
      <c r="D22" s="16"/>
      <c r="E22" s="16"/>
    </row>
    <row r="23" spans="1:18" s="15" customFormat="1" x14ac:dyDescent="0.2">
      <c r="A23" s="14" t="s">
        <v>12</v>
      </c>
      <c r="B23" s="16" t="s">
        <v>177</v>
      </c>
      <c r="C23" s="16"/>
      <c r="D23" s="16"/>
      <c r="E23" s="16"/>
    </row>
    <row r="24" spans="1:18" s="15" customFormat="1" x14ac:dyDescent="0.2">
      <c r="A24" s="14" t="s">
        <v>13</v>
      </c>
      <c r="B24" s="16" t="s">
        <v>32</v>
      </c>
      <c r="C24" s="16"/>
      <c r="D24" s="16"/>
      <c r="E24" s="16"/>
    </row>
    <row r="25" spans="1:18" s="15" customFormat="1" x14ac:dyDescent="0.2">
      <c r="A25" s="14" t="s">
        <v>178</v>
      </c>
      <c r="B25" s="16" t="s">
        <v>179</v>
      </c>
      <c r="C25" s="16"/>
      <c r="D25" s="16"/>
      <c r="E25" s="16"/>
    </row>
    <row r="26" spans="1:18" s="15" customFormat="1" x14ac:dyDescent="0.2">
      <c r="A26" s="14" t="s">
        <v>14</v>
      </c>
      <c r="B26" s="16" t="s">
        <v>180</v>
      </c>
      <c r="C26" s="16"/>
      <c r="D26" s="16"/>
      <c r="E26" s="16"/>
    </row>
    <row r="27" spans="1:18" s="15" customFormat="1" x14ac:dyDescent="0.2">
      <c r="A27" s="14" t="s">
        <v>15</v>
      </c>
      <c r="B27" s="16" t="s">
        <v>181</v>
      </c>
      <c r="C27" s="16"/>
      <c r="D27" s="16"/>
      <c r="E27" s="16"/>
      <c r="R27" s="222"/>
    </row>
    <row r="28" spans="1:18" s="15" customFormat="1" x14ac:dyDescent="0.2">
      <c r="A28" s="14" t="s">
        <v>16</v>
      </c>
      <c r="B28" s="16" t="s">
        <v>34</v>
      </c>
      <c r="C28" s="16"/>
      <c r="D28" s="16"/>
      <c r="E28" s="16"/>
      <c r="R28" s="222"/>
    </row>
    <row r="29" spans="1:18" s="15" customFormat="1" x14ac:dyDescent="0.2">
      <c r="A29" s="14" t="s">
        <v>17</v>
      </c>
      <c r="B29" s="16" t="s">
        <v>39</v>
      </c>
      <c r="C29" s="16"/>
      <c r="D29" s="16"/>
      <c r="E29" s="16"/>
      <c r="R29" s="222"/>
    </row>
    <row r="30" spans="1:18" s="15" customFormat="1" x14ac:dyDescent="0.2">
      <c r="A30" s="14" t="s">
        <v>182</v>
      </c>
      <c r="B30" s="16" t="s">
        <v>183</v>
      </c>
      <c r="C30" s="16"/>
      <c r="D30" s="16"/>
      <c r="E30" s="16"/>
    </row>
    <row r="31" spans="1:18" s="15" customFormat="1" x14ac:dyDescent="0.2">
      <c r="A31" s="14" t="s">
        <v>18</v>
      </c>
      <c r="B31" s="16" t="s">
        <v>35</v>
      </c>
      <c r="C31" s="16"/>
      <c r="D31" s="16"/>
      <c r="E31" s="16"/>
    </row>
    <row r="32" spans="1:18" s="15" customFormat="1" x14ac:dyDescent="0.2">
      <c r="A32" s="14" t="s">
        <v>184</v>
      </c>
      <c r="B32" s="16" t="s">
        <v>185</v>
      </c>
      <c r="C32" s="16"/>
      <c r="D32" s="16"/>
      <c r="E32" s="16"/>
    </row>
    <row r="33" spans="1:5" s="15" customFormat="1" x14ac:dyDescent="0.2">
      <c r="A33" s="14" t="s">
        <v>19</v>
      </c>
      <c r="B33" s="16" t="s">
        <v>49</v>
      </c>
      <c r="C33" s="16"/>
      <c r="D33" s="16"/>
      <c r="E33" s="16"/>
    </row>
    <row r="34" spans="1:5" s="15" customFormat="1" x14ac:dyDescent="0.2">
      <c r="A34" s="14" t="s">
        <v>186</v>
      </c>
      <c r="B34" s="16" t="s">
        <v>187</v>
      </c>
      <c r="C34" s="16"/>
      <c r="D34" s="16"/>
      <c r="E34" s="16"/>
    </row>
    <row r="35" spans="1:5" s="15" customFormat="1" x14ac:dyDescent="0.2">
      <c r="A35" s="14" t="s">
        <v>20</v>
      </c>
      <c r="B35" s="16" t="s">
        <v>50</v>
      </c>
      <c r="C35" s="16"/>
      <c r="D35" s="16"/>
      <c r="E35" s="16"/>
    </row>
    <row r="36" spans="1:5" s="15" customFormat="1" x14ac:dyDescent="0.2">
      <c r="A36" s="14" t="s">
        <v>188</v>
      </c>
      <c r="B36" s="16" t="s">
        <v>189</v>
      </c>
      <c r="C36" s="16"/>
      <c r="D36" s="16"/>
      <c r="E36" s="16"/>
    </row>
    <row r="37" spans="1:5" s="15" customFormat="1" x14ac:dyDescent="0.2">
      <c r="A37" s="14" t="s">
        <v>21</v>
      </c>
      <c r="B37" s="16" t="s">
        <v>42</v>
      </c>
      <c r="C37" s="16"/>
      <c r="D37" s="16"/>
      <c r="E37" s="16"/>
    </row>
    <row r="38" spans="1:5" s="15" customFormat="1" x14ac:dyDescent="0.2">
      <c r="A38" s="14" t="s">
        <v>190</v>
      </c>
      <c r="B38" s="16" t="s">
        <v>191</v>
      </c>
      <c r="C38" s="16"/>
      <c r="D38" s="16"/>
      <c r="E38" s="16"/>
    </row>
    <row r="39" spans="1:5" s="15" customFormat="1" x14ac:dyDescent="0.2">
      <c r="A39" s="14" t="s">
        <v>22</v>
      </c>
      <c r="B39" s="16" t="s">
        <v>43</v>
      </c>
      <c r="C39" s="16"/>
      <c r="D39" s="16"/>
      <c r="E39" s="16"/>
    </row>
    <row r="40" spans="1:5" s="15" customFormat="1" x14ac:dyDescent="0.2">
      <c r="A40" s="14" t="s">
        <v>192</v>
      </c>
      <c r="B40" s="16" t="s">
        <v>193</v>
      </c>
      <c r="C40" s="16"/>
      <c r="D40" s="16"/>
      <c r="E40" s="16"/>
    </row>
    <row r="41" spans="1:5" s="15" customFormat="1" x14ac:dyDescent="0.2">
      <c r="A41" s="14" t="s">
        <v>23</v>
      </c>
      <c r="B41" s="15" t="s">
        <v>51</v>
      </c>
    </row>
    <row r="42" spans="1:5" s="15" customFormat="1" x14ac:dyDescent="0.2">
      <c r="A42" s="14" t="s">
        <v>194</v>
      </c>
      <c r="B42" s="16" t="s">
        <v>195</v>
      </c>
      <c r="C42" s="16"/>
      <c r="D42" s="16"/>
      <c r="E42" s="16"/>
    </row>
    <row r="43" spans="1:5" s="15" customFormat="1" x14ac:dyDescent="0.2">
      <c r="A43" s="14" t="s">
        <v>24</v>
      </c>
      <c r="B43" s="16" t="s">
        <v>196</v>
      </c>
      <c r="C43" s="16"/>
      <c r="D43" s="16"/>
      <c r="E43" s="16"/>
    </row>
    <row r="44" spans="1:5" s="15" customFormat="1" x14ac:dyDescent="0.2">
      <c r="A44" s="14" t="s">
        <v>197</v>
      </c>
      <c r="B44" s="16" t="s">
        <v>198</v>
      </c>
      <c r="C44" s="16"/>
      <c r="D44" s="16"/>
      <c r="E44" s="16"/>
    </row>
    <row r="45" spans="1:5" x14ac:dyDescent="0.2">
      <c r="A45" s="14"/>
      <c r="B45" s="16"/>
      <c r="C45" s="16"/>
      <c r="D45" s="16"/>
      <c r="E45" s="16"/>
    </row>
    <row r="46" spans="1:5" x14ac:dyDescent="0.2">
      <c r="A46" s="14"/>
      <c r="B46" s="16"/>
      <c r="C46" s="16"/>
      <c r="D46" s="16"/>
      <c r="E46" s="16"/>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4DE3-BA72-436C-A271-F1B30438DAA1}">
  <dimension ref="A1:J57"/>
  <sheetViews>
    <sheetView workbookViewId="0">
      <selection activeCell="P26" sqref="P26"/>
    </sheetView>
  </sheetViews>
  <sheetFormatPr defaultRowHeight="12.75" x14ac:dyDescent="0.2"/>
  <cols>
    <col min="1" max="1" width="9" customWidth="1"/>
    <col min="2" max="2" width="17.7109375" customWidth="1"/>
    <col min="3" max="3" width="17.140625" customWidth="1"/>
    <col min="4" max="4" width="18" customWidth="1"/>
  </cols>
  <sheetData>
    <row r="1" spans="1:4" ht="18" x14ac:dyDescent="0.25">
      <c r="A1" s="8" t="s">
        <v>2</v>
      </c>
    </row>
    <row r="2" spans="1:4" ht="18" x14ac:dyDescent="0.25">
      <c r="A2" s="4"/>
    </row>
    <row r="3" spans="1:4" ht="18" x14ac:dyDescent="0.25">
      <c r="A3" s="10" t="s">
        <v>314</v>
      </c>
    </row>
    <row r="4" spans="1:4" ht="18" x14ac:dyDescent="0.25">
      <c r="A4" s="4"/>
    </row>
    <row r="5" spans="1:4" ht="12.6" customHeight="1" x14ac:dyDescent="0.2">
      <c r="A5" s="225" t="s">
        <v>315</v>
      </c>
      <c r="B5" s="227" t="s">
        <v>316</v>
      </c>
      <c r="C5" s="223" t="s">
        <v>317</v>
      </c>
      <c r="D5" s="224"/>
    </row>
    <row r="6" spans="1:4" ht="24" x14ac:dyDescent="0.2">
      <c r="A6" s="226"/>
      <c r="B6" s="228"/>
      <c r="C6" s="151" t="s">
        <v>318</v>
      </c>
      <c r="D6" s="152" t="s">
        <v>319</v>
      </c>
    </row>
    <row r="7" spans="1:4" x14ac:dyDescent="0.2">
      <c r="A7" s="153" t="s">
        <v>320</v>
      </c>
      <c r="B7" s="154" t="s">
        <v>86</v>
      </c>
      <c r="C7" s="155"/>
      <c r="D7" s="156"/>
    </row>
    <row r="8" spans="1:4" x14ac:dyDescent="0.2">
      <c r="A8" s="153" t="s">
        <v>321</v>
      </c>
      <c r="B8" s="154" t="s">
        <v>322</v>
      </c>
      <c r="C8" s="155"/>
      <c r="D8" s="156"/>
    </row>
    <row r="9" spans="1:4" x14ac:dyDescent="0.2">
      <c r="A9" s="153" t="s">
        <v>4</v>
      </c>
      <c r="B9" s="154" t="s">
        <v>87</v>
      </c>
      <c r="C9" s="155"/>
      <c r="D9" s="156"/>
    </row>
    <row r="10" spans="1:4" ht="25.5" x14ac:dyDescent="0.2">
      <c r="A10" s="153" t="s">
        <v>323</v>
      </c>
      <c r="B10" s="206" t="s">
        <v>376</v>
      </c>
      <c r="C10" s="155"/>
      <c r="D10" s="156"/>
    </row>
    <row r="11" spans="1:4" ht="25.5" x14ac:dyDescent="0.2">
      <c r="A11" s="153" t="s">
        <v>323</v>
      </c>
      <c r="B11" s="206" t="s">
        <v>377</v>
      </c>
      <c r="C11" s="155"/>
      <c r="D11" s="156"/>
    </row>
    <row r="12" spans="1:4" ht="32.25" customHeight="1" x14ac:dyDescent="0.2">
      <c r="A12" s="153" t="s">
        <v>323</v>
      </c>
      <c r="B12" s="206" t="s">
        <v>378</v>
      </c>
      <c r="C12" s="155"/>
      <c r="D12" s="156"/>
    </row>
    <row r="13" spans="1:4" x14ac:dyDescent="0.2">
      <c r="A13" s="153" t="s">
        <v>324</v>
      </c>
      <c r="B13" s="154" t="s">
        <v>88</v>
      </c>
      <c r="C13" s="155"/>
      <c r="D13" s="156"/>
    </row>
    <row r="14" spans="1:4" x14ac:dyDescent="0.2">
      <c r="A14" s="153" t="s">
        <v>111</v>
      </c>
      <c r="B14" s="154" t="s">
        <v>107</v>
      </c>
      <c r="C14" s="155"/>
      <c r="D14" s="156"/>
    </row>
    <row r="15" spans="1:4" x14ac:dyDescent="0.2">
      <c r="A15" s="153" t="s">
        <v>152</v>
      </c>
      <c r="B15" s="154" t="s">
        <v>108</v>
      </c>
      <c r="C15" s="155"/>
      <c r="D15" s="156"/>
    </row>
    <row r="16" spans="1:4" x14ac:dyDescent="0.2">
      <c r="A16" s="153" t="s">
        <v>153</v>
      </c>
      <c r="B16" s="154" t="s">
        <v>109</v>
      </c>
      <c r="C16" s="155"/>
      <c r="D16" s="156"/>
    </row>
    <row r="17" spans="1:10" x14ac:dyDescent="0.2">
      <c r="A17" s="153"/>
      <c r="B17" s="154" t="s">
        <v>89</v>
      </c>
      <c r="C17" s="155"/>
      <c r="D17" s="156"/>
    </row>
    <row r="18" spans="1:10" x14ac:dyDescent="0.2">
      <c r="A18" s="153"/>
      <c r="B18" s="154" t="s">
        <v>90</v>
      </c>
      <c r="C18" s="155"/>
      <c r="D18" s="156"/>
    </row>
    <row r="19" spans="1:10" x14ac:dyDescent="0.2">
      <c r="A19" s="153" t="s">
        <v>58</v>
      </c>
      <c r="B19" s="154" t="s">
        <v>91</v>
      </c>
      <c r="C19" s="155"/>
      <c r="D19" s="156"/>
    </row>
    <row r="20" spans="1:10" x14ac:dyDescent="0.2">
      <c r="A20" s="153" t="s">
        <v>59</v>
      </c>
      <c r="B20" s="154" t="s">
        <v>156</v>
      </c>
      <c r="C20" s="155"/>
      <c r="D20" s="156"/>
    </row>
    <row r="21" spans="1:10" x14ac:dyDescent="0.2">
      <c r="A21" s="153" t="s">
        <v>60</v>
      </c>
      <c r="B21" s="154" t="s">
        <v>92</v>
      </c>
      <c r="C21" s="155"/>
      <c r="D21" s="156"/>
    </row>
    <row r="22" spans="1:10" x14ac:dyDescent="0.2">
      <c r="A22" s="153" t="s">
        <v>61</v>
      </c>
      <c r="B22" s="154" t="s">
        <v>104</v>
      </c>
      <c r="C22" s="155"/>
      <c r="D22" s="156"/>
    </row>
    <row r="23" spans="1:10" ht="25.5" x14ac:dyDescent="0.2">
      <c r="A23" s="153" t="s">
        <v>62</v>
      </c>
      <c r="B23" s="154" t="s">
        <v>157</v>
      </c>
      <c r="C23" s="155"/>
      <c r="D23" s="156"/>
    </row>
    <row r="24" spans="1:10" ht="25.5" x14ac:dyDescent="0.2">
      <c r="A24" s="153" t="s">
        <v>63</v>
      </c>
      <c r="B24" s="154" t="s">
        <v>199</v>
      </c>
      <c r="C24" s="155"/>
      <c r="D24" s="156"/>
    </row>
    <row r="25" spans="1:10" x14ac:dyDescent="0.2">
      <c r="A25" s="153" t="s">
        <v>64</v>
      </c>
      <c r="B25" s="154" t="s">
        <v>94</v>
      </c>
      <c r="C25" s="155"/>
      <c r="D25" s="156"/>
    </row>
    <row r="26" spans="1:10" ht="25.5" x14ac:dyDescent="0.2">
      <c r="A26" s="153" t="s">
        <v>168</v>
      </c>
      <c r="B26" s="154" t="s">
        <v>158</v>
      </c>
      <c r="C26" s="155"/>
      <c r="D26" s="156"/>
    </row>
    <row r="27" spans="1:10" x14ac:dyDescent="0.2">
      <c r="A27" s="153" t="s">
        <v>65</v>
      </c>
      <c r="B27" s="154" t="s">
        <v>80</v>
      </c>
      <c r="C27" s="155"/>
      <c r="D27" s="156"/>
      <c r="J27" s="15" t="s">
        <v>325</v>
      </c>
    </row>
    <row r="28" spans="1:10" x14ac:dyDescent="0.2">
      <c r="A28" s="153" t="s">
        <v>66</v>
      </c>
      <c r="B28" s="154" t="s">
        <v>81</v>
      </c>
      <c r="C28" s="155"/>
      <c r="D28" s="156"/>
    </row>
    <row r="29" spans="1:10" x14ac:dyDescent="0.2">
      <c r="A29" s="153" t="s">
        <v>67</v>
      </c>
      <c r="B29" s="154" t="s">
        <v>95</v>
      </c>
      <c r="C29" s="155"/>
      <c r="D29" s="156"/>
    </row>
    <row r="30" spans="1:10" x14ac:dyDescent="0.2">
      <c r="A30" s="153" t="s">
        <v>68</v>
      </c>
      <c r="B30" s="154" t="s">
        <v>97</v>
      </c>
      <c r="C30" s="155"/>
      <c r="D30" s="156"/>
    </row>
    <row r="31" spans="1:10" ht="25.5" x14ac:dyDescent="0.2">
      <c r="A31" s="153" t="s">
        <v>169</v>
      </c>
      <c r="B31" s="154" t="s">
        <v>159</v>
      </c>
      <c r="C31" s="155"/>
      <c r="D31" s="156"/>
    </row>
    <row r="32" spans="1:10" x14ac:dyDescent="0.2">
      <c r="A32" s="153" t="s">
        <v>69</v>
      </c>
      <c r="B32" s="154" t="s">
        <v>83</v>
      </c>
      <c r="C32" s="155"/>
      <c r="D32" s="156"/>
    </row>
    <row r="33" spans="1:4" x14ac:dyDescent="0.2">
      <c r="A33" s="153" t="s">
        <v>113</v>
      </c>
      <c r="B33" s="154" t="s">
        <v>160</v>
      </c>
      <c r="C33" s="155"/>
      <c r="D33" s="156"/>
    </row>
    <row r="34" spans="1:4" x14ac:dyDescent="0.2">
      <c r="A34" s="153" t="s">
        <v>70</v>
      </c>
      <c r="B34" s="154" t="s">
        <v>84</v>
      </c>
      <c r="C34" s="155"/>
      <c r="D34" s="156"/>
    </row>
    <row r="35" spans="1:4" ht="25.5" x14ac:dyDescent="0.2">
      <c r="A35" s="153" t="s">
        <v>114</v>
      </c>
      <c r="B35" s="154" t="s">
        <v>161</v>
      </c>
      <c r="C35" s="155"/>
      <c r="D35" s="156"/>
    </row>
    <row r="36" spans="1:4" x14ac:dyDescent="0.2">
      <c r="A36" s="153" t="s">
        <v>71</v>
      </c>
      <c r="B36" s="154" t="s">
        <v>85</v>
      </c>
      <c r="C36" s="155"/>
      <c r="D36" s="156"/>
    </row>
    <row r="37" spans="1:4" ht="25.5" x14ac:dyDescent="0.2">
      <c r="A37" s="153" t="s">
        <v>115</v>
      </c>
      <c r="B37" s="154" t="s">
        <v>162</v>
      </c>
      <c r="C37" s="155"/>
      <c r="D37" s="156"/>
    </row>
    <row r="38" spans="1:4" x14ac:dyDescent="0.2">
      <c r="A38" s="153" t="s">
        <v>72</v>
      </c>
      <c r="B38" s="154" t="s">
        <v>101</v>
      </c>
      <c r="C38" s="155"/>
      <c r="D38" s="156"/>
    </row>
    <row r="39" spans="1:4" ht="25.5" x14ac:dyDescent="0.2">
      <c r="A39" s="153" t="s">
        <v>116</v>
      </c>
      <c r="B39" s="154" t="s">
        <v>163</v>
      </c>
      <c r="C39" s="155"/>
      <c r="D39" s="156"/>
    </row>
    <row r="40" spans="1:4" x14ac:dyDescent="0.2">
      <c r="A40" s="153" t="s">
        <v>73</v>
      </c>
      <c r="B40" s="154" t="s">
        <v>102</v>
      </c>
      <c r="C40" s="155"/>
      <c r="D40" s="156"/>
    </row>
    <row r="41" spans="1:4" s="15" customFormat="1" ht="25.5" x14ac:dyDescent="0.2">
      <c r="A41" s="153" t="s">
        <v>170</v>
      </c>
      <c r="B41" s="154" t="s">
        <v>164</v>
      </c>
      <c r="C41" s="155"/>
      <c r="D41" s="156"/>
    </row>
    <row r="42" spans="1:4" s="15" customFormat="1" x14ac:dyDescent="0.2">
      <c r="A42" s="153" t="s">
        <v>74</v>
      </c>
      <c r="B42" s="154" t="s">
        <v>126</v>
      </c>
      <c r="C42" s="155"/>
      <c r="D42" s="156"/>
    </row>
    <row r="43" spans="1:4" s="15" customFormat="1" x14ac:dyDescent="0.2">
      <c r="A43" s="153" t="s">
        <v>117</v>
      </c>
      <c r="B43" s="154" t="s">
        <v>165</v>
      </c>
      <c r="C43" s="155"/>
      <c r="D43" s="156"/>
    </row>
    <row r="44" spans="1:4" s="15" customFormat="1" x14ac:dyDescent="0.2">
      <c r="A44" s="153" t="s">
        <v>75</v>
      </c>
      <c r="B44" s="154" t="s">
        <v>166</v>
      </c>
      <c r="C44" s="155"/>
      <c r="D44" s="156"/>
    </row>
    <row r="45" spans="1:4" s="15" customFormat="1" x14ac:dyDescent="0.2">
      <c r="A45" s="153" t="s">
        <v>118</v>
      </c>
      <c r="B45" s="154" t="s">
        <v>167</v>
      </c>
      <c r="C45" s="155"/>
      <c r="D45" s="156"/>
    </row>
    <row r="46" spans="1:4" s="15" customFormat="1" x14ac:dyDescent="0.2">
      <c r="A46"/>
    </row>
    <row r="47" spans="1:4" s="15" customFormat="1" x14ac:dyDescent="0.2">
      <c r="A47"/>
    </row>
    <row r="48" spans="1:4" s="15" customFormat="1" x14ac:dyDescent="0.2">
      <c r="A48"/>
    </row>
    <row r="49" spans="2:3" s="15" customFormat="1" x14ac:dyDescent="0.2">
      <c r="B49" s="157" t="s">
        <v>250</v>
      </c>
    </row>
    <row r="50" spans="2:3" s="15" customFormat="1" x14ac:dyDescent="0.2">
      <c r="B50" s="158" t="s">
        <v>326</v>
      </c>
    </row>
    <row r="51" spans="2:3" s="15" customFormat="1" x14ac:dyDescent="0.2">
      <c r="B51" s="158" t="s">
        <v>327</v>
      </c>
    </row>
    <row r="52" spans="2:3" s="15" customFormat="1" x14ac:dyDescent="0.2">
      <c r="B52" s="158" t="s">
        <v>328</v>
      </c>
    </row>
    <row r="53" spans="2:3" s="15" customFormat="1" x14ac:dyDescent="0.2">
      <c r="B53" s="159" t="s">
        <v>329</v>
      </c>
    </row>
    <row r="54" spans="2:3" s="15" customFormat="1" x14ac:dyDescent="0.2">
      <c r="B54" s="159" t="s">
        <v>330</v>
      </c>
    </row>
    <row r="55" spans="2:3" s="15" customFormat="1" x14ac:dyDescent="0.2">
      <c r="B55" s="159" t="s">
        <v>331</v>
      </c>
    </row>
    <row r="56" spans="2:3" s="15" customFormat="1" x14ac:dyDescent="0.2"/>
    <row r="57" spans="2:3" s="15" customFormat="1" x14ac:dyDescent="0.2">
      <c r="C57"/>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9898-2CA7-4DB9-863D-EFCAF19465A2}">
  <dimension ref="A1:M22"/>
  <sheetViews>
    <sheetView workbookViewId="0">
      <selection activeCell="P35" sqref="P35"/>
    </sheetView>
  </sheetViews>
  <sheetFormatPr defaultRowHeight="12.75" x14ac:dyDescent="0.2"/>
  <cols>
    <col min="1" max="1" width="18.5703125" customWidth="1"/>
    <col min="2" max="3" width="16.140625" customWidth="1"/>
    <col min="4" max="6" width="12.5703125" customWidth="1"/>
    <col min="7" max="7" width="13.42578125" customWidth="1"/>
    <col min="8" max="10" width="12.5703125" customWidth="1"/>
    <col min="13" max="13" width="12.5703125" customWidth="1"/>
  </cols>
  <sheetData>
    <row r="1" spans="1:13" s="4" customFormat="1" ht="18" x14ac:dyDescent="0.25">
      <c r="A1" s="8" t="s">
        <v>2</v>
      </c>
    </row>
    <row r="2" spans="1:13" s="4" customFormat="1" ht="18" x14ac:dyDescent="0.25">
      <c r="A2" s="9"/>
      <c r="B2" s="6"/>
      <c r="C2" s="6"/>
      <c r="D2" s="6"/>
      <c r="E2" s="6"/>
    </row>
    <row r="3" spans="1:13" s="4" customFormat="1" ht="18" x14ac:dyDescent="0.25">
      <c r="A3" s="10" t="s">
        <v>393</v>
      </c>
    </row>
    <row r="4" spans="1:13" s="4" customFormat="1" ht="18" x14ac:dyDescent="0.25">
      <c r="A4" s="69"/>
    </row>
    <row r="5" spans="1:13" s="7" customFormat="1" ht="81.75" customHeight="1" x14ac:dyDescent="0.2">
      <c r="A5" s="205" t="s">
        <v>376</v>
      </c>
      <c r="B5" s="205" t="s">
        <v>377</v>
      </c>
      <c r="C5" s="205" t="s">
        <v>378</v>
      </c>
      <c r="D5" s="7" t="s">
        <v>154</v>
      </c>
      <c r="E5" s="7" t="s">
        <v>156</v>
      </c>
      <c r="F5" s="5" t="s">
        <v>200</v>
      </c>
      <c r="G5" s="7" t="s">
        <v>201</v>
      </c>
      <c r="H5" s="5" t="s">
        <v>202</v>
      </c>
      <c r="I5" s="5" t="s">
        <v>203</v>
      </c>
      <c r="J5" s="5" t="s">
        <v>103</v>
      </c>
      <c r="K5" s="5" t="s">
        <v>52</v>
      </c>
      <c r="L5" s="5" t="s">
        <v>217</v>
      </c>
      <c r="M5" s="5" t="s">
        <v>204</v>
      </c>
    </row>
    <row r="6" spans="1:13" s="3" customFormat="1" x14ac:dyDescent="0.2">
      <c r="A6" s="19" t="s">
        <v>205</v>
      </c>
      <c r="B6" s="19" t="s">
        <v>205</v>
      </c>
      <c r="C6" s="19" t="s">
        <v>205</v>
      </c>
      <c r="D6" s="19" t="s">
        <v>206</v>
      </c>
      <c r="E6" s="19" t="s">
        <v>56</v>
      </c>
      <c r="F6" s="19" t="s">
        <v>54</v>
      </c>
      <c r="G6" s="19" t="s">
        <v>57</v>
      </c>
      <c r="H6" s="19" t="s">
        <v>58</v>
      </c>
      <c r="I6" s="19" t="s">
        <v>59</v>
      </c>
      <c r="J6" s="19" t="s">
        <v>60</v>
      </c>
      <c r="K6" s="19" t="s">
        <v>61</v>
      </c>
      <c r="L6" s="19" t="s">
        <v>62</v>
      </c>
      <c r="M6" s="19" t="s">
        <v>63</v>
      </c>
    </row>
    <row r="7" spans="1:13" s="3" customFormat="1" x14ac:dyDescent="0.2">
      <c r="D7" t="str">
        <f>CONCATENATE(A7,"-",B7,"-",C7)</f>
        <v>--</v>
      </c>
      <c r="E7" s="76"/>
      <c r="F7" s="73"/>
      <c r="G7" s="73"/>
      <c r="H7" s="73"/>
      <c r="I7" s="73"/>
      <c r="J7" s="73"/>
      <c r="K7" s="73">
        <f>SUM(F7:J7)</f>
        <v>0</v>
      </c>
      <c r="L7" s="77"/>
      <c r="M7" s="73" t="e">
        <f>K7/L7</f>
        <v>#DIV/0!</v>
      </c>
    </row>
    <row r="8" spans="1:13" s="3" customFormat="1" x14ac:dyDescent="0.2">
      <c r="A8" s="78"/>
      <c r="B8" s="79"/>
      <c r="C8" s="73"/>
      <c r="D8" s="73"/>
      <c r="E8" s="73"/>
      <c r="F8" s="73"/>
      <c r="G8" s="73"/>
      <c r="H8" s="73"/>
      <c r="I8" s="73"/>
      <c r="J8" s="77"/>
      <c r="K8" s="73"/>
      <c r="L8"/>
    </row>
    <row r="9" spans="1:13" s="3" customFormat="1" x14ac:dyDescent="0.2">
      <c r="A9" s="14" t="s">
        <v>207</v>
      </c>
      <c r="B9" s="16" t="s">
        <v>150</v>
      </c>
      <c r="C9"/>
      <c r="D9"/>
      <c r="E9"/>
      <c r="F9"/>
      <c r="G9"/>
      <c r="H9"/>
      <c r="I9"/>
      <c r="J9"/>
      <c r="K9"/>
      <c r="L9"/>
    </row>
    <row r="10" spans="1:13" s="3" customFormat="1" x14ac:dyDescent="0.2">
      <c r="A10" s="80" t="s">
        <v>206</v>
      </c>
      <c r="B10" s="16" t="s">
        <v>151</v>
      </c>
      <c r="C10"/>
      <c r="D10"/>
      <c r="E10"/>
      <c r="F10"/>
      <c r="G10"/>
      <c r="H10"/>
      <c r="I10"/>
      <c r="J10"/>
      <c r="K10"/>
      <c r="L10"/>
    </row>
    <row r="11" spans="1:13" s="3" customFormat="1" x14ac:dyDescent="0.2">
      <c r="A11" s="14" t="s">
        <v>56</v>
      </c>
      <c r="B11" s="16" t="s">
        <v>208</v>
      </c>
      <c r="C11"/>
      <c r="D11"/>
      <c r="E11"/>
      <c r="F11"/>
      <c r="G11"/>
      <c r="H11"/>
      <c r="I11"/>
      <c r="J11"/>
      <c r="K11"/>
      <c r="L11"/>
    </row>
    <row r="12" spans="1:13" s="3" customFormat="1" x14ac:dyDescent="0.2">
      <c r="A12" s="14" t="s">
        <v>54</v>
      </c>
      <c r="B12" s="16" t="s">
        <v>209</v>
      </c>
      <c r="C12" s="18"/>
      <c r="D12" s="18"/>
      <c r="E12" s="18"/>
      <c r="F12" s="18"/>
      <c r="G12"/>
      <c r="H12"/>
      <c r="I12"/>
      <c r="J12"/>
      <c r="K12"/>
      <c r="L12"/>
    </row>
    <row r="13" spans="1:13" x14ac:dyDescent="0.2">
      <c r="A13" s="14" t="s">
        <v>57</v>
      </c>
      <c r="B13" s="16" t="s">
        <v>210</v>
      </c>
    </row>
    <row r="14" spans="1:13" x14ac:dyDescent="0.2">
      <c r="A14" s="14" t="s">
        <v>58</v>
      </c>
      <c r="B14" s="16" t="s">
        <v>211</v>
      </c>
    </row>
    <row r="15" spans="1:13" x14ac:dyDescent="0.2">
      <c r="A15" s="14" t="s">
        <v>59</v>
      </c>
      <c r="B15" s="16" t="s">
        <v>212</v>
      </c>
    </row>
    <row r="16" spans="1:13" x14ac:dyDescent="0.2">
      <c r="A16" s="14" t="s">
        <v>60</v>
      </c>
      <c r="B16" s="16" t="s">
        <v>213</v>
      </c>
    </row>
    <row r="17" spans="1:2" x14ac:dyDescent="0.2">
      <c r="A17" s="14" t="s">
        <v>61</v>
      </c>
      <c r="B17" s="16" t="s">
        <v>214</v>
      </c>
    </row>
    <row r="18" spans="1:2" x14ac:dyDescent="0.2">
      <c r="A18" s="14" t="s">
        <v>62</v>
      </c>
      <c r="B18" s="16" t="s">
        <v>215</v>
      </c>
    </row>
    <row r="19" spans="1:2" x14ac:dyDescent="0.2">
      <c r="A19" s="14" t="s">
        <v>63</v>
      </c>
      <c r="B19" s="16" t="s">
        <v>216</v>
      </c>
    </row>
    <row r="21" spans="1:2" x14ac:dyDescent="0.2">
      <c r="A21" s="14"/>
    </row>
    <row r="22" spans="1:2" x14ac:dyDescent="0.2">
      <c r="A22" s="1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8074-A4D2-4E34-92B7-1C9FC528A332}">
  <dimension ref="A1:H22"/>
  <sheetViews>
    <sheetView workbookViewId="0">
      <selection activeCell="D32" sqref="D32"/>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8" t="s">
        <v>2</v>
      </c>
    </row>
    <row r="2" spans="1:8" ht="18" x14ac:dyDescent="0.25">
      <c r="A2" s="4"/>
    </row>
    <row r="3" spans="1:8" ht="18" x14ac:dyDescent="0.25">
      <c r="A3" s="10" t="s">
        <v>374</v>
      </c>
    </row>
    <row r="4" spans="1:8" ht="18" x14ac:dyDescent="0.25">
      <c r="A4" s="160"/>
    </row>
    <row r="5" spans="1:8" x14ac:dyDescent="0.2">
      <c r="A5" s="229" t="s">
        <v>315</v>
      </c>
      <c r="B5" s="227" t="s">
        <v>316</v>
      </c>
      <c r="C5" s="223" t="s">
        <v>317</v>
      </c>
      <c r="D5" s="230"/>
      <c r="E5" s="230"/>
      <c r="F5" s="230"/>
      <c r="G5" s="230"/>
      <c r="H5" s="224"/>
    </row>
    <row r="6" spans="1:8" ht="25.5" x14ac:dyDescent="0.2">
      <c r="A6" s="228"/>
      <c r="B6" s="228"/>
      <c r="C6" s="151" t="s">
        <v>318</v>
      </c>
      <c r="D6" s="152" t="s">
        <v>219</v>
      </c>
      <c r="E6" s="152" t="s">
        <v>220</v>
      </c>
      <c r="F6" s="152" t="s">
        <v>344</v>
      </c>
      <c r="G6" s="152" t="s">
        <v>345</v>
      </c>
      <c r="H6" s="152" t="s">
        <v>346</v>
      </c>
    </row>
    <row r="7" spans="1:8" x14ac:dyDescent="0.2">
      <c r="A7" s="178" t="s">
        <v>54</v>
      </c>
      <c r="B7" s="175" t="s">
        <v>200</v>
      </c>
      <c r="C7" s="171"/>
      <c r="D7" s="171"/>
      <c r="E7" s="171"/>
      <c r="F7" s="171"/>
      <c r="G7" s="171"/>
      <c r="H7" s="172"/>
    </row>
    <row r="8" spans="1:8" x14ac:dyDescent="0.2">
      <c r="A8" s="178" t="s">
        <v>57</v>
      </c>
      <c r="B8" s="175" t="s">
        <v>201</v>
      </c>
      <c r="C8" s="171"/>
      <c r="D8" s="171"/>
      <c r="E8" s="171"/>
      <c r="F8" s="171"/>
      <c r="G8" s="171"/>
      <c r="H8" s="172"/>
    </row>
    <row r="9" spans="1:8" x14ac:dyDescent="0.2">
      <c r="A9" s="178" t="s">
        <v>58</v>
      </c>
      <c r="B9" s="175" t="s">
        <v>202</v>
      </c>
      <c r="C9" s="171"/>
      <c r="D9" s="171"/>
      <c r="E9" s="171"/>
      <c r="F9" s="171"/>
      <c r="G9" s="171"/>
      <c r="H9" s="172"/>
    </row>
    <row r="10" spans="1:8" ht="25.5" x14ac:dyDescent="0.2">
      <c r="A10" s="178" t="s">
        <v>59</v>
      </c>
      <c r="B10" s="175" t="s">
        <v>203</v>
      </c>
      <c r="C10" s="171"/>
      <c r="D10" s="171"/>
      <c r="E10" s="171"/>
      <c r="F10" s="171"/>
      <c r="G10" s="171"/>
      <c r="H10" s="172"/>
    </row>
    <row r="11" spans="1:8" x14ac:dyDescent="0.2">
      <c r="A11" s="178" t="s">
        <v>60</v>
      </c>
      <c r="B11" s="175" t="s">
        <v>103</v>
      </c>
      <c r="C11" s="171"/>
      <c r="D11" s="171"/>
      <c r="E11" s="171"/>
      <c r="F11" s="171"/>
      <c r="G11" s="171"/>
      <c r="H11" s="172"/>
    </row>
    <row r="12" spans="1:8" ht="25.5" x14ac:dyDescent="0.2">
      <c r="A12" s="178" t="s">
        <v>62</v>
      </c>
      <c r="B12" s="175" t="s">
        <v>217</v>
      </c>
      <c r="C12" s="171"/>
      <c r="D12" s="171"/>
      <c r="E12" s="171"/>
      <c r="F12" s="171"/>
      <c r="G12" s="171"/>
      <c r="H12" s="172"/>
    </row>
    <row r="13" spans="1:8" s="15" customFormat="1" x14ac:dyDescent="0.2"/>
    <row r="14" spans="1:8" s="15" customFormat="1" x14ac:dyDescent="0.2"/>
    <row r="15" spans="1:8" x14ac:dyDescent="0.2">
      <c r="A15" s="176" t="s">
        <v>250</v>
      </c>
    </row>
    <row r="16" spans="1:8" x14ac:dyDescent="0.2">
      <c r="A16" s="177" t="s">
        <v>375</v>
      </c>
    </row>
    <row r="17" spans="1:1" x14ac:dyDescent="0.2">
      <c r="A17" s="177" t="s">
        <v>347</v>
      </c>
    </row>
    <row r="18" spans="1:1" x14ac:dyDescent="0.2">
      <c r="A18" s="158" t="s">
        <v>326</v>
      </c>
    </row>
    <row r="19" spans="1:1" x14ac:dyDescent="0.2">
      <c r="A19" s="158" t="s">
        <v>327</v>
      </c>
    </row>
    <row r="20" spans="1:1" x14ac:dyDescent="0.2">
      <c r="A20" s="158" t="s">
        <v>328</v>
      </c>
    </row>
    <row r="21" spans="1:1" x14ac:dyDescent="0.2">
      <c r="A21" s="159" t="s">
        <v>329</v>
      </c>
    </row>
    <row r="22" spans="1:1" x14ac:dyDescent="0.2">
      <c r="A22" s="177" t="s">
        <v>348</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31</Value>
      <Value>1423</Value>
      <Value>1282</Value>
      <Value>119</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MALAYSIA</TermName>
          <TermId xmlns="http://schemas.microsoft.com/office/infopath/2007/PartnerControls">a122ffd0-cd53-4cf4-868d-a07cbb43e5f0</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Dichlorophenoxy-Acetic Acid (2,4-D) - Anti-circumvention - Nufarm Limited - China_8C501BC39A7744A0AD077D3AA1529647</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693</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Anti-Circumvention</TermName>
          <TermId xmlns="http://schemas.microsoft.com/office/infopath/2007/PartnerControls">39a6c87f-ce70-415c-ae5d-9caa7db8e9f4</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Dichlorophenoxy-Acetic Acid (2,4-D)</TermName>
          <TermId xmlns="http://schemas.microsoft.com/office/infopath/2007/PartnerControls">5be5a19a-d5a9-454b-8497-0282a96f53ab</TermId>
        </TermInfo>
      </Terms>
    </f06bc08df4f7480fae31bfc0219a480b>
    <ADCCRMCaseId xmlns="b48e3ffd-eb19-4da6-9c3a-2fe013753af6">8C501BC3-9A77-44A0-AD07-7D3AA1529647</ADCCRMCase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a342923d6284c5d883d5682a669bd2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b0822ec327b5e2ec7da4eaedc769bc45"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A79AFC-F613-40CF-8033-5CCC56BEF82F}">
  <ds:schemaRefs>
    <ds:schemaRef ds:uri="http://schemas.microsoft.com/sharepoint/v3/contenttype/forms"/>
  </ds:schemaRefs>
</ds:datastoreItem>
</file>

<file path=customXml/itemProps2.xml><?xml version="1.0" encoding="utf-8"?>
<ds:datastoreItem xmlns:ds="http://schemas.openxmlformats.org/officeDocument/2006/customXml" ds:itemID="{C05AE99D-70BA-4B05-B940-8DB6B320DA48}">
  <ds:schemaRefs>
    <ds:schemaRef ds:uri="http://schemas.microsoft.com/PowerBIAddIn"/>
  </ds:schemaRefs>
</ds:datastoreItem>
</file>

<file path=customXml/itemProps3.xml><?xml version="1.0" encoding="utf-8"?>
<ds:datastoreItem xmlns:ds="http://schemas.openxmlformats.org/officeDocument/2006/customXml" ds:itemID="{AC6B6A49-C880-4029-A36B-CCFCCA2AAC78}">
  <ds:schemaRefs>
    <ds:schemaRef ds:uri="http://www.w3.org/XML/1998/namespace"/>
    <ds:schemaRef ds:uri="http://schemas.microsoft.com/office/2006/metadata/properties"/>
    <ds:schemaRef ds:uri="http://schemas.microsoft.com/office/infopath/2007/PartnerControls"/>
    <ds:schemaRef ds:uri="http://purl.org/dc/terms/"/>
    <ds:schemaRef ds:uri="http://schemas.microsoft.com/sharepoint/v3"/>
    <ds:schemaRef ds:uri="http://purl.org/dc/dcmitype/"/>
    <ds:schemaRef ds:uri="http://schemas.microsoft.com/office/2006/documentManagement/types"/>
    <ds:schemaRef ds:uri="http://purl.org/dc/elements/1.1/"/>
    <ds:schemaRef ds:uri="http://schemas.openxmlformats.org/package/2006/metadata/core-properties"/>
    <ds:schemaRef ds:uri="9415f538-06e4-4333-8d32-bf09d7b0fc67"/>
    <ds:schemaRef ds:uri="b48e3ffd-eb19-4da6-9c3a-2fe013753af6"/>
  </ds:schemaRefs>
</ds:datastoreItem>
</file>

<file path=customXml/itemProps4.xml><?xml version="1.0" encoding="utf-8"?>
<ds:datastoreItem xmlns:ds="http://schemas.openxmlformats.org/officeDocument/2006/customXml" ds:itemID="{42568952-5EED-4D5F-BF97-7D7DA74D0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B-2 Australian sales</vt:lpstr>
      <vt:lpstr>B-2.2 Australian sales source</vt:lpstr>
      <vt:lpstr>B-4 Upwards sales</vt:lpstr>
      <vt:lpstr>B-5 Sales turnover</vt:lpstr>
      <vt:lpstr>B-6 Upwards selling expenses</vt:lpstr>
      <vt:lpstr>D-2 Domestic sales</vt:lpstr>
      <vt:lpstr>D-2.2 - Domestic sales source </vt:lpstr>
      <vt:lpstr>G-3.1 Domestic CTM</vt:lpstr>
      <vt:lpstr>G-3.2 Domestic CTM source</vt:lpstr>
      <vt:lpstr>G-4.1 SG&amp;A listing</vt:lpstr>
      <vt:lpstr>G-4.2 Dom SG&amp;A calculation</vt:lpstr>
      <vt:lpstr>G-4.3 - Upwards SG&amp;A</vt:lpstr>
      <vt:lpstr>G-5.1 Australian CTM</vt:lpstr>
      <vt:lpstr>G-5.2 Australian CTM source</vt:lpstr>
      <vt:lpstr>G-7.1 Raw material purchases</vt:lpstr>
      <vt:lpstr>G-8 Upwards cost</vt:lpstr>
      <vt:lpstr>G-9 Capacity Utilisation</vt:lpstr>
    </vt:vector>
  </TitlesOfParts>
  <Company>Australian Customs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creator>Ray Cork</dc:creator>
  <cp:lastModifiedBy>Crooks, Gavin</cp:lastModifiedBy>
  <cp:lastPrinted>2013-07-12T03:44:57Z</cp:lastPrinted>
  <dcterms:created xsi:type="dcterms:W3CDTF">2000-02-28T05:36:12Z</dcterms:created>
  <dcterms:modified xsi:type="dcterms:W3CDTF">2026-01-07T02:40:34Z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3fcb08ad-c3b1-491e-ab37-3948bf6576f2</vt:lpwstr>
  </property>
  <property fmtid="{D5CDD505-2E9C-101B-9397-08002B2CF9AE}" pid="4" name="DocHub_Year">
    <vt:lpwstr>671;#2017|5f6de30b-6e1e-4c09-9e51-982258231536</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61;#Anti-circumvention|fe90d486-7f1e-40b3-9801-c8f5d1028836</vt:lpwstr>
  </property>
  <property fmtid="{D5CDD505-2E9C-101B-9397-08002B2CF9AE}" pid="8" name="DocHub_ EconomicStrategicServicesTemplateCategory">
    <vt:lpwstr>1368;#Anti-circumvention|fe90d486-7f1e-40b3-9801-c8f5d1028836</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1102;#Form|ba35640d-1c5b-478a-9d45-1c64302ebe28</vt:lpwstr>
  </property>
  <property fmtid="{D5CDD505-2E9C-101B-9397-08002B2CF9AE}" pid="14" name="DocHub_TrainingType">
    <vt:lpwstr/>
  </property>
  <property fmtid="{D5CDD505-2E9C-101B-9397-08002B2CF9AE}" pid="15" name="DocHub_EconomicStrategicServicesStatus">
    <vt:lpwstr/>
  </property>
  <property fmtid="{D5CDD505-2E9C-101B-9397-08002B2CF9AE}" pid="16" name="MediaServiceImageTags">
    <vt:lpwstr/>
  </property>
  <property fmtid="{D5CDD505-2E9C-101B-9397-08002B2CF9AE}" pid="17" name="ADCDocumentType">
    <vt:lpwstr/>
  </property>
  <property fmtid="{D5CDD505-2E9C-101B-9397-08002B2CF9AE}" pid="18" name="ADCEntityType">
    <vt:lpwstr/>
  </property>
  <property fmtid="{D5CDD505-2E9C-101B-9397-08002B2CF9AE}" pid="19" name="ADCYear">
    <vt:lpwstr/>
  </property>
  <property fmtid="{D5CDD505-2E9C-101B-9397-08002B2CF9AE}" pid="20" name="ADCWorkActivity">
    <vt:lpwstr/>
  </property>
  <property fmtid="{D5CDD505-2E9C-101B-9397-08002B2CF9AE}" pid="21" name="ADCCaseType">
    <vt:lpwstr>31;#Anti-Circumvention|39a6c87f-ce70-415c-ae5d-9caa7db8e9f4</vt:lpwstr>
  </property>
  <property fmtid="{D5CDD505-2E9C-101B-9397-08002B2CF9AE}" pid="22" name="ADCSub_x002d_documentType">
    <vt:lpwstr/>
  </property>
  <property fmtid="{D5CDD505-2E9C-101B-9397-08002B2CF9AE}" pid="23" name="ADCSecurityClassification">
    <vt:lpwstr>11;#OFFICIAL|76d4828a-bfcc-47b5-bdd8-63e4c371f7b3</vt:lpwstr>
  </property>
  <property fmtid="{D5CDD505-2E9C-101B-9397-08002B2CF9AE}" pid="24" name="ADCReportType">
    <vt:lpwstr/>
  </property>
  <property fmtid="{D5CDD505-2E9C-101B-9397-08002B2CF9AE}" pid="25" name="ADCGoods">
    <vt:lpwstr>1423;#Dichlorophenoxy-Acetic Acid (2,4-D)|5be5a19a-d5a9-454b-8497-0282a96f53ab</vt:lpwstr>
  </property>
  <property fmtid="{D5CDD505-2E9C-101B-9397-08002B2CF9AE}" pid="26" name="ADCDivisionKeywords">
    <vt:lpwstr/>
  </property>
  <property fmtid="{D5CDD505-2E9C-101B-9397-08002B2CF9AE}" pid="27" name="ADCAttachment_x002f_Appendix">
    <vt:lpwstr/>
  </property>
  <property fmtid="{D5CDD505-2E9C-101B-9397-08002B2CF9AE}" pid="28" name="ADCFileType">
    <vt:lpwstr>1282;#xlsx|37ef8a18-046d-43e0-a0c2-b2bbafd1eabc</vt:lpwstr>
  </property>
  <property fmtid="{D5CDD505-2E9C-101B-9397-08002B2CF9AE}" pid="29" name="ADCCountries">
    <vt:lpwstr>119;#MALAYSIA|a122ffd0-cd53-4cf4-868d-a07cbb43e5f0</vt:lpwstr>
  </property>
  <property fmtid="{D5CDD505-2E9C-101B-9397-08002B2CF9AE}" pid="30" name="ADCEntity">
    <vt:lpwstr/>
  </property>
  <property fmtid="{D5CDD505-2E9C-101B-9397-08002B2CF9AE}" pid="31" name="ADCSub-documentType">
    <vt:lpwstr/>
  </property>
  <property fmtid="{D5CDD505-2E9C-101B-9397-08002B2CF9AE}" pid="32" name="ADCAttachment/Appendix">
    <vt:lpwstr/>
  </property>
</Properties>
</file>