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ausgov.sharepoint.com/sites/ADC/adc_case/Aluminium Extrusions (Mill Finish) - Dumping Investigation - Malaysia - Capral Limited_7366294A06C44945935F8EC4E6320CC6/Questionnaires/Exporter/"/>
    </mc:Choice>
  </mc:AlternateContent>
  <xr:revisionPtr revIDLastSave="37" documentId="13_ncr:1_{B3554230-2C36-456A-9018-768FEFD95AA0}" xr6:coauthVersionLast="47" xr6:coauthVersionMax="47" xr10:uidLastSave="{AD2921D6-1D81-4601-9A5F-DE3B107BB86D}"/>
  <bookViews>
    <workbookView xWindow="9045" yWindow="-18120" windowWidth="29040" windowHeight="17640" tabRatio="707" firstSheet="12" activeTab="17" xr2:uid="{00000000-000D-0000-FFFF-FFFF00000000}"/>
  </bookViews>
  <sheets>
    <sheet name="B-2 Australian sales" sheetId="3" r:id="rId1"/>
    <sheet name="B-2.2 Australian sales source" sheetId="31" r:id="rId2"/>
    <sheet name="B-4 Upwards sales" sheetId="17" r:id="rId3"/>
    <sheet name="D-2 Domestic sales" sheetId="10" r:id="rId4"/>
    <sheet name="D-2.2 domestic sales source" sheetId="32" r:id="rId5"/>
    <sheet name="F-2 Third country sales" sheetId="14" r:id="rId6"/>
    <sheet name="F-2.2 third country sale source" sheetId="33" r:id="rId7"/>
    <sheet name="G-3 Domestic CTM" sheetId="7" r:id="rId8"/>
    <sheet name="G-3.2 domestic CTM source" sheetId="34" r:id="rId9"/>
    <sheet name="G-4.1 SG&amp;A listing" sheetId="24" r:id="rId10"/>
    <sheet name="G-4.2 Dom SG&amp;A calculation" sheetId="25" r:id="rId11"/>
    <sheet name="G-4.3 - Upwards SG&amp;A" sheetId="36" r:id="rId12"/>
    <sheet name="G-5 Australian CTM" sheetId="11" r:id="rId13"/>
    <sheet name="G-5.2 Australian CTM source" sheetId="35" r:id="rId14"/>
    <sheet name="G-7.2 Raw material CTM" sheetId="28" r:id="rId15"/>
    <sheet name="G-7.4 Raw material purchase " sheetId="30" r:id="rId16"/>
    <sheet name="G-8 Upwards costs" sheetId="26" r:id="rId17"/>
    <sheet name="G-10 Capacity Utilisation" sheetId="29"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36" l="1"/>
  <c r="B6" i="26"/>
  <c r="B6" i="17"/>
  <c r="B10" i="26"/>
  <c r="B13" i="26"/>
  <c r="B10" i="17"/>
  <c r="B5" i="36"/>
  <c r="C12" i="36"/>
  <c r="B12" i="36"/>
  <c r="C19" i="36" l="1"/>
  <c r="C18" i="36" s="1"/>
  <c r="B19" i="36"/>
  <c r="B18" i="36" s="1"/>
  <c r="B8" i="25"/>
  <c r="D12" i="29"/>
  <c r="C12" i="29"/>
  <c r="B12" i="29"/>
  <c r="T7" i="10"/>
  <c r="N7" i="3" l="1"/>
  <c r="M7" i="10"/>
  <c r="Z7" i="3" l="1"/>
  <c r="K9" i="30" l="1"/>
  <c r="B7" i="26" l="1"/>
  <c r="H7" i="28" l="1"/>
  <c r="D7" i="11" l="1"/>
  <c r="D7" i="7"/>
  <c r="H7" i="3"/>
  <c r="G7" i="10"/>
  <c r="X7" i="10" l="1"/>
  <c r="AF7" i="3"/>
  <c r="C20" i="26" l="1"/>
  <c r="C15" i="26" s="1"/>
  <c r="C14" i="26" s="1"/>
  <c r="C13" i="26" s="1"/>
  <c r="B20" i="26"/>
  <c r="B15" i="26" s="1"/>
  <c r="B14" i="26" s="1"/>
  <c r="B7" i="17" l="1"/>
  <c r="K7" i="11"/>
  <c r="M7" i="11" s="1"/>
  <c r="K7" i="7"/>
  <c r="M7" i="7" s="1"/>
  <c r="B7" i="25"/>
  <c r="B9" i="25" l="1"/>
  <c r="D14" i="25" s="1"/>
  <c r="C17" i="17" l="1"/>
  <c r="C12" i="17" s="1"/>
  <c r="C11" i="17" s="1"/>
  <c r="C10" i="17" s="1"/>
  <c r="B17" i="17"/>
  <c r="B12" i="17" s="1"/>
  <c r="B11" i="17" l="1"/>
  <c r="AK7" i="10" l="1"/>
  <c r="AI7" i="10"/>
  <c r="AG7" i="10"/>
  <c r="AE7" i="10"/>
  <c r="AC7" i="10"/>
  <c r="AA7" i="10"/>
  <c r="Y7" i="10"/>
  <c r="AV7" i="3"/>
  <c r="AT7" i="3"/>
  <c r="AR7" i="3"/>
  <c r="AP7" i="3"/>
  <c r="AJ7" i="3"/>
  <c r="AE7" i="3"/>
  <c r="AC7" i="3"/>
  <c r="AG7" i="3"/>
  <c r="AN7" i="3"/>
  <c r="AL7" i="3"/>
  <c r="V7" i="3"/>
  <c r="N7" i="10"/>
  <c r="O7" i="3"/>
  <c r="AA7" i="3" l="1"/>
  <c r="J7"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200-00000100000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xr:uid="{00000000-0006-0000-0200-000002000000}">
      <text>
        <r>
          <rPr>
            <sz val="9"/>
            <color indexed="81"/>
            <rFont val="Tahoma"/>
            <family val="2"/>
          </rPr>
          <t>If the period and financial year are different, please enter the difference in revenue between the periods.</t>
        </r>
      </text>
    </comment>
    <comment ref="B9" authorId="0" shapeId="0" xr:uid="{00000000-0006-0000-02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200-00000400000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xr:uid="{00000000-0006-0000-0200-000005000000}">
      <text>
        <r>
          <rPr>
            <sz val="9"/>
            <color indexed="81"/>
            <rFont val="Tahoma"/>
            <family val="2"/>
          </rPr>
          <t xml:space="preserve">Enter the total sales revenue and quantity as reported in the Domestic Sales worksheet
</t>
        </r>
      </text>
    </comment>
    <comment ref="B19" authorId="0" shapeId="0" xr:uid="{00000000-0006-0000-0200-000006000000}">
      <text>
        <r>
          <rPr>
            <sz val="9"/>
            <color indexed="81"/>
            <rFont val="Tahoma"/>
            <family val="2"/>
          </rPr>
          <t>Enter the total sales revenue and quantity as reported in the Australian Sales worksheet</t>
        </r>
      </text>
    </comment>
    <comment ref="B20" authorId="0" shapeId="0" xr:uid="{00000000-0006-0000-0200-00000700000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Chew, An</author>
  </authors>
  <commentList>
    <comment ref="A6" authorId="0" shapeId="0" xr:uid="{EC35A4C9-3531-4F26-8471-19180F61374E}">
      <text>
        <r>
          <rPr>
            <sz val="9"/>
            <color indexed="81"/>
            <rFont val="Tahoma"/>
            <family val="2"/>
          </rPr>
          <t xml:space="preserve">Update the names of the SG&amp;A categories to reflect the income statement </t>
        </r>
        <r>
          <rPr>
            <sz val="9"/>
            <color indexed="81"/>
            <rFont val="Tahoma"/>
            <family val="2"/>
          </rPr>
          <t xml:space="preserve">
</t>
        </r>
      </text>
    </comment>
    <comment ref="A13" authorId="0" shapeId="0" xr:uid="{CC55F1D1-B44B-40B5-B970-210574902D58}">
      <text>
        <r>
          <rPr>
            <sz val="9"/>
            <color indexed="81"/>
            <rFont val="Tahoma"/>
            <family val="2"/>
          </rPr>
          <t xml:space="preserve">Update the names of the SG&amp;A categories to reflect the high level account names in the trial balance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1100-00000100000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xr:uid="{00000000-0006-0000-1100-000002000000}">
      <text>
        <r>
          <rPr>
            <sz val="9"/>
            <color indexed="81"/>
            <rFont val="Tahoma"/>
            <family val="2"/>
          </rPr>
          <t>If the period and financial year are different, please enter the difference in cost of sales/COGS between the periods.</t>
        </r>
      </text>
    </comment>
    <comment ref="B9" authorId="0" shapeId="0" xr:uid="{00000000-0006-0000-1100-000003000000}">
      <text>
        <r>
          <rPr>
            <sz val="9"/>
            <color indexed="81"/>
            <rFont val="Tahoma"/>
            <family val="2"/>
          </rPr>
          <t xml:space="preserve">Please provide the company's total cost of sales/COGS over the period as shown on your management accounts / management accounting system. </t>
        </r>
      </text>
    </comment>
    <comment ref="B11" authorId="0" shapeId="0" xr:uid="{00000000-0006-0000-1100-00000400000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xr:uid="{00000000-0006-0000-1100-00000500000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xr:uid="{00000000-0006-0000-1100-00000600000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xr:uid="{00000000-0006-0000-1100-000007000000}">
      <text>
        <r>
          <rPr>
            <sz val="9"/>
            <color indexed="81"/>
            <rFont val="Tahoma"/>
            <family val="2"/>
          </rPr>
          <t xml:space="preserve">Enter the total cost to make and production quantity as reported in the Domestic CTM worksheet
</t>
        </r>
      </text>
    </comment>
    <comment ref="B22" authorId="0" shapeId="0" xr:uid="{00000000-0006-0000-1100-000008000000}">
      <text>
        <r>
          <rPr>
            <sz val="9"/>
            <color indexed="81"/>
            <rFont val="Tahoma"/>
            <family val="2"/>
          </rPr>
          <t>Enter the total cost to make and production quantity as reported in the Australian CTM worksheet</t>
        </r>
      </text>
    </comment>
    <comment ref="B23" authorId="0" shapeId="0" xr:uid="{00000000-0006-0000-1100-00000900000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<sst xmlns="http://schemas.openxmlformats.org/spreadsheetml/2006/main" count="983" uniqueCount="432">
  <si>
    <t>INSERT COMPANY NAME</t>
  </si>
  <si>
    <t>EXPORT SALES</t>
  </si>
  <si>
    <t>Customer name</t>
  </si>
  <si>
    <t>Customer's country</t>
  </si>
  <si>
    <t>Related company?</t>
  </si>
  <si>
    <t>Level of trade</t>
  </si>
  <si>
    <t>MCC</t>
  </si>
  <si>
    <t>Product code</t>
  </si>
  <si>
    <t>Order number</t>
  </si>
  <si>
    <t>Order date</t>
  </si>
  <si>
    <t>Invoice number</t>
  </si>
  <si>
    <t>Invoice date</t>
  </si>
  <si>
    <t>Date of sale</t>
  </si>
  <si>
    <t>Quarter</t>
  </si>
  <si>
    <t>Shipping terms</t>
  </si>
  <si>
    <t>Payment terms (days)</t>
  </si>
  <si>
    <t>Payment date</t>
  </si>
  <si>
    <r>
      <t>Quantity</t>
    </r>
    <r>
      <rPr>
        <b/>
        <sz val="10"/>
        <color rgb="FFFF0000"/>
        <rFont val="Arial"/>
        <family val="2"/>
      </rPr>
      <t xml:space="preserve"> [specify unit e.g. KG, MT]</t>
    </r>
  </si>
  <si>
    <t>Currency</t>
  </si>
  <si>
    <t>Gross invoice value</t>
  </si>
  <si>
    <t>Unit Gross Invoice Value</t>
  </si>
  <si>
    <t>On-invoice discounts</t>
  </si>
  <si>
    <t>Off-invoice rebates</t>
  </si>
  <si>
    <t>Other charges or surcharges</t>
  </si>
  <si>
    <t>Net invoice value</t>
  </si>
  <si>
    <t>Unit Net invoice value</t>
  </si>
  <si>
    <t>Ocean freight</t>
  </si>
  <si>
    <t>Unit Ocean freight</t>
  </si>
  <si>
    <t>Marine insurance</t>
  </si>
  <si>
    <t>Unit Marine insurance</t>
  </si>
  <si>
    <t>FOB export price</t>
  </si>
  <si>
    <t xml:space="preserve">Unit FOB export price </t>
  </si>
  <si>
    <t>Exchange rate</t>
  </si>
  <si>
    <t>FOB export price (local currency)</t>
  </si>
  <si>
    <t>Unit FOB export price (local currency)</t>
  </si>
  <si>
    <t>Packaging</t>
  </si>
  <si>
    <t>Unit Packaging</t>
  </si>
  <si>
    <t>Inland transport</t>
  </si>
  <si>
    <t>Unit Inland Transport</t>
  </si>
  <si>
    <t>Port handling and other export charges</t>
  </si>
  <si>
    <t>Unit Port handing and other export charges</t>
  </si>
  <si>
    <t>Technical and after sales support</t>
  </si>
  <si>
    <t>Unit Technical and after sales support</t>
  </si>
  <si>
    <t>Commission</t>
  </si>
  <si>
    <t>Unit Commission</t>
  </si>
  <si>
    <t>Other costs</t>
  </si>
  <si>
    <t>Unit Other Expenses</t>
  </si>
  <si>
    <t>[1]</t>
  </si>
  <si>
    <t>[1.1]</t>
  </si>
  <si>
    <t>[1.2]</t>
  </si>
  <si>
    <t>[2]</t>
  </si>
  <si>
    <t>[3.1]</t>
  </si>
  <si>
    <t>[3.2]</t>
  </si>
  <si>
    <t>[4]</t>
  </si>
  <si>
    <t>[5]</t>
  </si>
  <si>
    <t>[6]</t>
  </si>
  <si>
    <t>[7]</t>
  </si>
  <si>
    <t>[8]</t>
  </si>
  <si>
    <t>[9]</t>
  </si>
  <si>
    <t>[9.1]</t>
  </si>
  <si>
    <t>[10]</t>
  </si>
  <si>
    <t>[11]</t>
  </si>
  <si>
    <t>[12]</t>
  </si>
  <si>
    <t>[12.1]</t>
  </si>
  <si>
    <t>[13]</t>
  </si>
  <si>
    <t>[14]</t>
  </si>
  <si>
    <t>[15]</t>
  </si>
  <si>
    <t>[16]</t>
  </si>
  <si>
    <t>[16.1]</t>
  </si>
  <si>
    <t>[17]</t>
  </si>
  <si>
    <t>[17.1]</t>
  </si>
  <si>
    <t>[18]</t>
  </si>
  <si>
    <t>[18.1]</t>
  </si>
  <si>
    <t>[19]</t>
  </si>
  <si>
    <t>[19.1]</t>
  </si>
  <si>
    <t>[20]</t>
  </si>
  <si>
    <t>[21]</t>
  </si>
  <si>
    <t>[21.1]</t>
  </si>
  <si>
    <t>[22]</t>
  </si>
  <si>
    <t>[22.1]</t>
  </si>
  <si>
    <t>[23]</t>
  </si>
  <si>
    <t>[23.1]</t>
  </si>
  <si>
    <t>[24]</t>
  </si>
  <si>
    <t>[24.1]</t>
  </si>
  <si>
    <t>[25]</t>
  </si>
  <si>
    <t>[25.1]</t>
  </si>
  <si>
    <t>[26]</t>
  </si>
  <si>
    <t>[26.1]</t>
  </si>
  <si>
    <t>[27]</t>
  </si>
  <si>
    <t>[27.1]</t>
  </si>
  <si>
    <t xml:space="preserve">Notes:  [1]  </t>
  </si>
  <si>
    <t>Names of your customers.</t>
  </si>
  <si>
    <t xml:space="preserve">[1.1]  </t>
  </si>
  <si>
    <t>The country where your customer is located, which may be a country other than Australia.</t>
  </si>
  <si>
    <t xml:space="preserve">[1.2]  </t>
  </si>
  <si>
    <t>Is the customer related to your company?</t>
  </si>
  <si>
    <t xml:space="preserve">[2]  </t>
  </si>
  <si>
    <t>The level of trade of your customer.</t>
  </si>
  <si>
    <t xml:space="preserve">[3.1]  </t>
  </si>
  <si>
    <t>Category of the model control code. Please refer to the exporter questionnaire for details of the model control code categories and sub-categories</t>
  </si>
  <si>
    <t xml:space="preserve">[3.2]  </t>
  </si>
  <si>
    <t>Model control code. Please use the formula provided</t>
  </si>
  <si>
    <t xml:space="preserve">[4]  </t>
  </si>
  <si>
    <t>Code used in your records for the model/grade/type identified.  Explain the product codes in your submission.</t>
  </si>
  <si>
    <t xml:space="preserve">[5]  </t>
  </si>
  <si>
    <t>Order confirmation, contract or purchase order number.</t>
  </si>
  <si>
    <t xml:space="preserve">[6]  </t>
  </si>
  <si>
    <t>The date of sale is the same as the invoice date unless you consider that another date best establishes the material terms of sale, then report that date.</t>
  </si>
  <si>
    <t xml:space="preserve">[7]  </t>
  </si>
  <si>
    <t>The quarter that the date of sale in [5] falls in. Please use the formula provided</t>
  </si>
  <si>
    <t xml:space="preserve">[8]  </t>
  </si>
  <si>
    <t>Delivery terms of the invoice price eg. EXW, CIF, CFR, FOB, DDP</t>
  </si>
  <si>
    <t xml:space="preserve">[9]  </t>
  </si>
  <si>
    <t>Agreed payment terms in days, including pre-payment; eg. 60 credit days = 60; 30 days pre-payment = -30</t>
  </si>
  <si>
    <t xml:space="preserve">[9.1]  </t>
  </si>
  <si>
    <t>The date that the invoice was paid. If you cannot link a payment to an invoice (e.g. rolling payment), then leave blank.</t>
  </si>
  <si>
    <t xml:space="preserve">[10]  </t>
  </si>
  <si>
    <t xml:space="preserve">Quantity shown on the invoice. </t>
  </si>
  <si>
    <t xml:space="preserve">[11]  </t>
  </si>
  <si>
    <t>The currency used on the invoice.</t>
  </si>
  <si>
    <t xml:space="preserve">[12]  </t>
  </si>
  <si>
    <t>Gross invoice value shown on invoice in the currency of sale, excluding taxes.</t>
  </si>
  <si>
    <t xml:space="preserve">[12.1]  </t>
  </si>
  <si>
    <t>The gross invoice value expressed per unit. Gross Invoice Value [12]/Quantity [10]. Please use the formula provided</t>
  </si>
  <si>
    <t xml:space="preserve">[13]  </t>
  </si>
  <si>
    <t>If applicable, the amount of any discount deducted on the invoice on each transaction.  If a % discount applies, show that % discount applying in another column.</t>
  </si>
  <si>
    <t xml:space="preserve">[14]  </t>
  </si>
  <si>
    <t>The amount of any deferred (i.e. off-invoice) rebates or allowances paid to the importer in the currency of sale.</t>
  </si>
  <si>
    <t xml:space="preserve">[15]  </t>
  </si>
  <si>
    <t>Any other charges or surcharges that affect the net invoice value. Insert additional columns and provide a description.</t>
  </si>
  <si>
    <t xml:space="preserve">[16]  </t>
  </si>
  <si>
    <t>The net invoice value less discounts and rebates, plus other charges. Please use the formula provided</t>
  </si>
  <si>
    <t xml:space="preserve">[16.1]  </t>
  </si>
  <si>
    <t>The net invoice value expressed per unit. Net Invoice Value [16]/Quantity [10]. Please use the formula provided</t>
  </si>
  <si>
    <t xml:space="preserve">[17]  </t>
  </si>
  <si>
    <r>
      <t xml:space="preserve">The </t>
    </r>
    <r>
      <rPr>
        <b/>
        <sz val="10"/>
        <rFont val="Arial"/>
        <family val="2"/>
      </rPr>
      <t>actual</t>
    </r>
    <r>
      <rPr>
        <sz val="10"/>
        <rFont val="Arial"/>
        <family val="2"/>
      </rPr>
      <t xml:space="preserve"> amount of ocean freight incurred on each export shipment listed.</t>
    </r>
  </si>
  <si>
    <t xml:space="preserve">[17.1]  </t>
  </si>
  <si>
    <t xml:space="preserve">The amount of ocean freight expressed per unit.  Ocean Freight [18]/Quantity [10]. Please use the formula provided. </t>
  </si>
  <si>
    <t xml:space="preserve">[18]  </t>
  </si>
  <si>
    <t>The amount of marine insurance.</t>
  </si>
  <si>
    <t xml:space="preserve">[18.1]  </t>
  </si>
  <si>
    <t xml:space="preserve">The amount of marine insurance expressed per unit.  Marine Insurance [18]/Quantity [10]. Please use the formula provided. </t>
  </si>
  <si>
    <t xml:space="preserve">[19]  </t>
  </si>
  <si>
    <t>The free on board price at the port of shipment. Please use the formula provided</t>
  </si>
  <si>
    <t xml:space="preserve">[19.1]  </t>
  </si>
  <si>
    <t>The free on board price expressed per unit. FOB [19]/Quantity [10]. Please use the formula provided</t>
  </si>
  <si>
    <t xml:space="preserve">[20]  </t>
  </si>
  <si>
    <t>The exchange rate used to convert the currency of the sale to the currency used in your accounting system.</t>
  </si>
  <si>
    <t xml:space="preserve">[21]  </t>
  </si>
  <si>
    <t>The free on board price in the local currency</t>
  </si>
  <si>
    <t xml:space="preserve">[21.1]  </t>
  </si>
  <si>
    <t>Free on board price in local currency expressed per unit. FOB (local currency) [21]/Quantity [10]. Please use the formula provided</t>
  </si>
  <si>
    <t xml:space="preserve">[22]  </t>
  </si>
  <si>
    <t>Packaging expenses.</t>
  </si>
  <si>
    <t xml:space="preserve">[22.1]  </t>
  </si>
  <si>
    <t>The amount of packaging expenses expressed per unit. Packaging [22]/Quantity [10]. Please use the formula provided</t>
  </si>
  <si>
    <t xml:space="preserve">[23]  </t>
  </si>
  <si>
    <t>Inland transportation costs included in the selling price. For export sales this is the inland freight from factory to port in the country of export.</t>
  </si>
  <si>
    <t xml:space="preserve">[23.1]  </t>
  </si>
  <si>
    <t xml:space="preserve">The amount of inland transportation expressed per unit.  Inland Transportation [23]/Quantity [10]. Please use the formula provided. </t>
  </si>
  <si>
    <t xml:space="preserve">[24]  </t>
  </si>
  <si>
    <t>Port handling, loading, ancillary and other export charges.  For example, terminal handling, export inspection, wharfage &amp; other port charges, container tax, document fees &amp; customs</t>
  </si>
  <si>
    <t>brokers fees, clearance fees, bank charges, letter of credit fees, &amp; other ancillary charges .</t>
  </si>
  <si>
    <t xml:space="preserve">[24.1]  </t>
  </si>
  <si>
    <t xml:space="preserve">The port handling and other export charges expressed per unit.  Handling &amp; other [24]/Quantity [10]. Please use the formula provided. </t>
  </si>
  <si>
    <t xml:space="preserve">[25]  </t>
  </si>
  <si>
    <t>Expenses for technial and after sale services, such as technical assistance or installation costs.</t>
  </si>
  <si>
    <t xml:space="preserve">[25.1]  </t>
  </si>
  <si>
    <t xml:space="preserve">The amount of technical and after sales support expressed per unit.  Technical support [25]/Quantity [10]. Please use the formula provided. </t>
  </si>
  <si>
    <t xml:space="preserve">[26]  </t>
  </si>
  <si>
    <t xml:space="preserve">Commissions paid.  If more than one type is paid insert additional columns of data.  Indicate in your response to question B.2 whether the commission is a pre or post exportation expense having regard to the date of sale.   </t>
  </si>
  <si>
    <t xml:space="preserve">[26.1]  </t>
  </si>
  <si>
    <t xml:space="preserve">The commissions expressed per unit. Show a separate column for each type of commission.  Commission [26]/Quantity [10]. Please use the formula provided. </t>
  </si>
  <si>
    <t xml:space="preserve">[27]  </t>
  </si>
  <si>
    <t>Any other direct selling expenses incurred in relation to the exports to Australia (include additional columns as required).  See question B-5.</t>
  </si>
  <si>
    <t xml:space="preserve">[27.1]  </t>
  </si>
  <si>
    <t xml:space="preserve">Any other direct selling expenses expressed per unit. Show a separate column for each type of expense incurred. Other costs [27]/Quantity [10]. Please use the formula provided. </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</si>
  <si>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</si>
  <si>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</si>
  <si>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</si>
  <si>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</si>
  <si>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</si>
  <si>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</si>
  <si>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</si>
  <si>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Invoice currency</t>
  </si>
  <si>
    <t>Invoiced discounts (if any)</t>
  </si>
  <si>
    <t>Off-invoice rebates (if any)</t>
  </si>
  <si>
    <t>Other charges (if any)</t>
  </si>
  <si>
    <t>FOB export value</t>
  </si>
  <si>
    <t>Packaging type</t>
  </si>
  <si>
    <t>Packaging cost</t>
  </si>
  <si>
    <t>Technical support</t>
  </si>
  <si>
    <t>Commissions</t>
  </si>
  <si>
    <t>Other expenses</t>
  </si>
  <si>
    <t>Notes: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</si>
  <si>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</si>
  <si>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</si>
  <si>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</si>
  <si>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</si>
  <si>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</si>
  <si>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</si>
  <si>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Upwards Sales Reconciliation</t>
  </si>
  <si>
    <t>Description</t>
  </si>
  <si>
    <t>Value</t>
  </si>
  <si>
    <t>Volume</t>
  </si>
  <si>
    <t>Exhibit</t>
  </si>
  <si>
    <t>Accounting code</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</si>
  <si>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</si>
  <si>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</si>
  <si>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</si>
  <si>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</si>
  <si>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</si>
  <si>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</si>
  <si>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</si>
  <si>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</si>
  <si>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</si>
  <si>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</si>
  <si>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</si>
  <si>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</si>
  <si>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</si>
  <si>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xml:space="preserve">  - Australian Sales</t>
  </si>
  <si>
    <t xml:space="preserve">  - Third Country Sales</t>
  </si>
  <si>
    <t>* account for variance as far as possible.</t>
  </si>
  <si>
    <t>Note:</t>
  </si>
  <si>
    <t>Complete the yellow cells only</t>
  </si>
  <si>
    <t>If the account code can be traced to a sub-account, provide the sub-account number.</t>
  </si>
  <si>
    <t>DOMESTIC SALES</t>
  </si>
  <si>
    <t>Delivery terms</t>
  </si>
  <si>
    <t xml:space="preserve">Unit Gross Invoice Value </t>
  </si>
  <si>
    <t>Handling &amp; other</t>
  </si>
  <si>
    <t>Unit Handling &amp; other</t>
  </si>
  <si>
    <t>Other Expenses</t>
  </si>
  <si>
    <t>Unit Other Expense</t>
  </si>
  <si>
    <t>[11.1]</t>
  </si>
  <si>
    <t>[15.1]</t>
  </si>
  <si>
    <t>[20.1]</t>
  </si>
  <si>
    <t xml:space="preserve">Names of your customers.  If an English version of the name is not easily produced from your automated systems, show a customer code number and in a separate table list each code and name.   </t>
  </si>
  <si>
    <t>Delivery terms of the invoice price eg. ex-works, delivered</t>
  </si>
  <si>
    <t>Quantity in units shown on the invoice.</t>
  </si>
  <si>
    <t xml:space="preserve">[11.1]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</si>
  <si>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</si>
  <si>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</si>
  <si>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The amount of any deferred (i.e. off-invoice) rebates or allowances paid to the customer in the currency of sale.</t>
  </si>
  <si>
    <t xml:space="preserve">[15.1]  </t>
  </si>
  <si>
    <t xml:space="preserve">The net invoice value expressed per unit. Net Invoice Value [15]/Quantity [10]. Please use the formula provided. </t>
  </si>
  <si>
    <t xml:space="preserve">The amount of packaging expenses expressed per unit. Packaging expenses [16]/Quantity [10]. Please use the formula provided. </t>
  </si>
  <si>
    <t>Inland transportation costs included in the selling price.</t>
  </si>
  <si>
    <t xml:space="preserve">The amount of Inland Transport expressed per unit. Inland Transport [17]/Quantity [10]. Please use the formula provided. </t>
  </si>
  <si>
    <t>Handling, loading &amp; ancillary expenses.</t>
  </si>
  <si>
    <t xml:space="preserve">The amount of handling expenses expressed per unit. Handling &amp; other [18]/Quantity [10]. Please use the formula provided. </t>
  </si>
  <si>
    <t xml:space="preserve">The amount of technical and after sales support expenses expressed per unit. Technical support [19]/Quantity [10]. Please use the formula provided. </t>
  </si>
  <si>
    <t>Commissions paid.  If more than one type is paid insert additional columns of data.</t>
  </si>
  <si>
    <t xml:space="preserve">[20.1]  </t>
  </si>
  <si>
    <t xml:space="preserve">The amount of commissions expressed per unit. Commissions [20]/Quantity [10]. Please use the formula provided. </t>
  </si>
  <si>
    <t>Any other direct selling expenses incurred in relation to domestic sales (include additional columns as required).  See question B-5.</t>
  </si>
  <si>
    <t xml:space="preserve">Any other direct selling expenses expressed per unit. Show a separate column for each type of expense incurred. Other costs [21]/Quantity [10]. Please use the formula provided.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</si>
  <si>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</si>
  <si>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</si>
  <si>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</si>
  <si>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SALES TO THIRD COUNTRIES</t>
  </si>
  <si>
    <t>Country</t>
  </si>
  <si>
    <t>Customers</t>
  </si>
  <si>
    <r>
      <t>Quantity</t>
    </r>
    <r>
      <rPr>
        <b/>
        <sz val="10"/>
        <color rgb="FFFF0000"/>
        <rFont val="Arial"/>
        <family val="2"/>
      </rPr>
      <t xml:space="preserve">  [specify unit e.g. KG, MT]</t>
    </r>
  </si>
  <si>
    <t>Value of sales</t>
  </si>
  <si>
    <t>Value of sales in local currency</t>
  </si>
  <si>
    <t>Payment terms</t>
  </si>
  <si>
    <t>EXW Value of sales in local currency</t>
  </si>
  <si>
    <t>[3]</t>
  </si>
  <si>
    <t xml:space="preserve">Name of the country that you exported like goods to over the period. </t>
  </si>
  <si>
    <t>The number of different customers that your company has sold like goods to in the third country over the period.</t>
  </si>
  <si>
    <t xml:space="preserve">[3]  </t>
  </si>
  <si>
    <t>The level of trade that you export like goods to in the third country.</t>
  </si>
  <si>
    <t>Model Control Code.</t>
  </si>
  <si>
    <t>Quantity exported to the third country over the period.</t>
  </si>
  <si>
    <t>Show net sales value to all customers in third country over the period.</t>
  </si>
  <si>
    <t>Currency in which you have expressed data in column SALES.</t>
  </si>
  <si>
    <t>Show the net sales value in your local currency.</t>
  </si>
  <si>
    <t>Typical payment terms with customer(s) in the country; eg. 60 days.</t>
  </si>
  <si>
    <t>Typical shipment terms to customers in the third country; eg CIF, FOB, ex-factory, DDP.</t>
  </si>
  <si>
    <t>Show the Ex-works value of the sales in your local currency.</t>
  </si>
  <si>
    <t xml:space="preserve">Exhibit F-2.2 source data for worksheet 'F-2 third country sales'  </t>
  </si>
  <si>
    <t>COST TO MAKE - DOMESTIC SALES OF THE GOODS</t>
  </si>
  <si>
    <t>Raw material cost</t>
  </si>
  <si>
    <t>Other material costs</t>
  </si>
  <si>
    <t>Direct labour cost</t>
  </si>
  <si>
    <t>Manufacturing overheads cost</t>
  </si>
  <si>
    <t>Total cost to make</t>
  </si>
  <si>
    <r>
      <t>Production quantity</t>
    </r>
    <r>
      <rPr>
        <b/>
        <sz val="10"/>
        <color rgb="FFFF0000"/>
        <rFont val="Arial"/>
        <family val="2"/>
      </rPr>
      <t xml:space="preserve"> [specify unit e.g. KG, MT]</t>
    </r>
  </si>
  <si>
    <t>Unit cost to make</t>
  </si>
  <si>
    <t>Notes:  [1.1]</t>
  </si>
  <si>
    <t>The quarter of the period</t>
  </si>
  <si>
    <t>Quarterly cost of each raw material for the MCC (enter additional columns for different raw materials used)</t>
  </si>
  <si>
    <t>Quarterly cost of other materials for the MCC (do not include indirect costs that are included in manufacturing overheads)</t>
  </si>
  <si>
    <t>Quarterly cost of direct labour for the MCC</t>
  </si>
  <si>
    <t>Quarterly cost of manufacturing overheads for the MCC</t>
  </si>
  <si>
    <t>Quarterly cost of other costs for the MCC</t>
  </si>
  <si>
    <t>Total quarterly cost to make. Please use the formula provided</t>
  </si>
  <si>
    <t xml:space="preserve">Quarterly production quantity of the MCC. </t>
  </si>
  <si>
    <t>Quarterly unit cost to make of the MCC. Please use the formula provided</t>
  </si>
  <si>
    <t>Exhibit G-3.2 source data for worksheet 'G-3 domestic CTM'</t>
  </si>
  <si>
    <t>Account name</t>
  </si>
  <si>
    <t>Cost centre</t>
  </si>
  <si>
    <t>Total amount of relevant account (inquiry period)</t>
  </si>
  <si>
    <r>
      <t xml:space="preserve">Narration 
</t>
    </r>
    <r>
      <rPr>
        <b/>
        <sz val="8"/>
        <rFont val="Arial"/>
        <family val="2"/>
      </rPr>
      <t>(if required)</t>
    </r>
  </si>
  <si>
    <t>[6.1]</t>
  </si>
  <si>
    <t>Manufacturing overhead cost</t>
  </si>
  <si>
    <t>[6.2]</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</si>
  <si>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</si>
  <si>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</si>
  <si>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</si>
  <si>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</si>
  <si>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</si>
  <si>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SELLING, GENERAL AND ADMINISTRATIVE EXPENSES (including finance expenses, taxes and surcharges)</t>
  </si>
  <si>
    <t>Is it provisional or unrealised?</t>
  </si>
  <si>
    <t>Is it only related to exports or non-goods?</t>
  </si>
  <si>
    <t xml:space="preserve">Is it a direct selling expense? </t>
  </si>
  <si>
    <t>Type of direct selling expense as reported in B-2 &amp; D-2</t>
  </si>
  <si>
    <t>Expense in accounting period</t>
  </si>
  <si>
    <t>Expense in relevant period</t>
  </si>
  <si>
    <t>Yes/No</t>
  </si>
  <si>
    <t>SG&amp;A account code as per the chart of accounts</t>
  </si>
  <si>
    <t>SG&amp;A account name in English as per the chart of accounts</t>
  </si>
  <si>
    <t>Is it not actual or realised (e.g. unrealised foreign exchange gains/loss, provision for doubtful debt)?</t>
  </si>
  <si>
    <t>Is it related only to export sales or products that are not the goods under consideration?</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</si>
  <si>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</si>
  <si>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</si>
  <si>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Expense amount for the SG&amp;A account in the most recent accounting period</t>
  </si>
  <si>
    <t>Expense amount for the SG&amp;A account in the relevant period</t>
  </si>
  <si>
    <t>SELLING, GENERAL AND ADMINISTRATIVE EXPENSES</t>
  </si>
  <si>
    <t>Amount for the relevant period</t>
  </si>
  <si>
    <t>Notes</t>
  </si>
  <si>
    <t>Net Revenue</t>
  </si>
  <si>
    <t>Cross reference to upwards sales worksheet</t>
  </si>
  <si>
    <t>Total SG&amp;A</t>
  </si>
  <si>
    <t>Total SG&amp;A expense in column F of the SG&amp;A listing worksheet excluding direct selling expenses</t>
  </si>
  <si>
    <t>%</t>
  </si>
  <si>
    <t>Formula - SG&amp;A as a percentage of revenue</t>
  </si>
  <si>
    <t>Domestic MCC</t>
  </si>
  <si>
    <t>Sales revenue over the period</t>
  </si>
  <si>
    <t>Sales quantity over the period</t>
  </si>
  <si>
    <t>Unit SG&amp;A</t>
  </si>
  <si>
    <t>The model control code of each model sold on the domestic market. The MCC used should be same as reported in D-2 Domestic sales</t>
  </si>
  <si>
    <t>Total sales revenue of the period by MCC. The total should reconcile to the total net invoice value in D-2 Domestic Sales</t>
  </si>
  <si>
    <t>Total sales quantity of the period by MCC. The total should reconcile to the total quantity amount in D-2 Domestic Sales</t>
  </si>
  <si>
    <t>Unit SG&amp;A calculation. Please use the formula provided</t>
  </si>
  <si>
    <t>Upwards SG&amp;A</t>
  </si>
  <si>
    <t>Most recent accounting period</t>
  </si>
  <si>
    <t>Relevant period</t>
  </si>
  <si>
    <t>Total SG&amp;A in the audited income statement</t>
  </si>
  <si>
    <t xml:space="preserve">  - Selling</t>
  </si>
  <si>
    <t xml:space="preserve">  - General</t>
  </si>
  <si>
    <t xml:space="preserve">  - Administrative</t>
  </si>
  <si>
    <t xml:space="preserve">  - Finance</t>
  </si>
  <si>
    <t xml:space="preserve">  - Taxes &amp; surcharges</t>
  </si>
  <si>
    <t>Variance between the trial balance and income statement*</t>
  </si>
  <si>
    <t>Total SG&amp;A in the trial balance</t>
  </si>
  <si>
    <t>Variance between G-4.1 &amp; the trial balance*</t>
  </si>
  <si>
    <t>Total SG&amp;A from G-4.1</t>
  </si>
  <si>
    <t>Populate the column 'accounting code' with a reference to where the information is found in the accounting system, e.g. GL Account 6601</t>
  </si>
  <si>
    <t>COST TO MAKE - THE GOODS EXPORTED TO AUSTRALIA</t>
  </si>
  <si>
    <t>Exhibit G-5.2 source data for worksheet 'G-5 Australian CTM'</t>
  </si>
  <si>
    <t>Total amount of relevant account (in the period)</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</si>
  <si>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</si>
  <si>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</si>
  <si>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COST TO MAKE - RAW MATERIALS</t>
  </si>
  <si>
    <t>Raw material</t>
  </si>
  <si>
    <r>
      <t xml:space="preserve">Production quantity </t>
    </r>
    <r>
      <rPr>
        <b/>
        <sz val="10"/>
        <color rgb="FFFF0000"/>
        <rFont val="Arial"/>
        <family val="2"/>
      </rPr>
      <t>[specify unit e.g. KG, MT]</t>
    </r>
  </si>
  <si>
    <t>Notes:  [1]</t>
  </si>
  <si>
    <t>Identify the raw material</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</si>
  <si>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</si>
  <si>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</si>
  <si>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</si>
  <si>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</si>
  <si>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</si>
  <si>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production quantity.</t>
  </si>
  <si>
    <t>Quarterly unit cost to make. Please use the formula provided</t>
  </si>
  <si>
    <t xml:space="preserve">RAW MATERIAL PURCHASE PRICES </t>
  </si>
  <si>
    <t>Raw material type</t>
  </si>
  <si>
    <t>Raw material description</t>
  </si>
  <si>
    <t>Raw material supplier</t>
  </si>
  <si>
    <t>Does the supplier manufacture the raw material?</t>
  </si>
  <si>
    <t>Country of manufacture</t>
  </si>
  <si>
    <t>Manufacturer (if not the supplier)</t>
  </si>
  <si>
    <t>Date of invoice</t>
  </si>
  <si>
    <t>Purchase price (excl. VAT)</t>
  </si>
  <si>
    <t>Unit price (excl. VAT)</t>
  </si>
  <si>
    <t>Ocean freight and/or marine insurance</t>
  </si>
  <si>
    <t>Inland freight</t>
  </si>
  <si>
    <t>Specify the type of material purchased</t>
  </si>
  <si>
    <t>Description of the raw material</t>
  </si>
  <si>
    <t>Specify the name of the organisation that supplies the raw material</t>
  </si>
  <si>
    <t>Specify whether the supplier is the manufacturer/producer of the raw materials.</t>
  </si>
  <si>
    <t>Specify the country the goods were manufactured in</t>
  </si>
  <si>
    <t xml:space="preserve">If the supplier is not the producer/manufacturer, specify the name of the producer/manufacturer. </t>
  </si>
  <si>
    <t>Specify the invoice number of the material purchase</t>
  </si>
  <si>
    <t>Specify the invoice date of the material purchase</t>
  </si>
  <si>
    <t>Purchase price of the raw material (excluding the VAT)</t>
  </si>
  <si>
    <t>Unit price of the raw material (excluding the VAT)</t>
  </si>
  <si>
    <t>Delivery terms of the invoice price eg. EXW, CIF, FOB, delivered into store</t>
  </si>
  <si>
    <t>If your company is required to pay for ocean freight and/or marine insurance for the raw material, enter the cost of ocean freight and/or marine insurance.</t>
  </si>
  <si>
    <t>If your company is required to pay for inland freight of the raw material to your factory, enter the inland freight costs</t>
  </si>
  <si>
    <t>Importation costs</t>
  </si>
  <si>
    <t>Quantity of the raw material supplied.</t>
  </si>
  <si>
    <t>Specify the currency used in [10] &amp; [11]</t>
  </si>
  <si>
    <t>If your company is required to pay for importation costs (e.g. port and handling charges) of the raw material to your factory, enter the importation costs</t>
  </si>
  <si>
    <t>Upwards cost Reconciliation</t>
  </si>
  <si>
    <t>Cost of sales/COGS in Income Statement</t>
  </si>
  <si>
    <t>Financial year cost of sales/COGS before adjustments</t>
  </si>
  <si>
    <t>Cost of sales/COGS over the period</t>
  </si>
  <si>
    <t xml:space="preserve">  - Change in finish goods inventory</t>
  </si>
  <si>
    <t>Total costs to make</t>
  </si>
  <si>
    <t>Summary of the cost to make all products</t>
  </si>
  <si>
    <t>Cost to make the goods under consideration</t>
  </si>
  <si>
    <t>CAPACITY UTILISATION</t>
  </si>
  <si>
    <t>Previous financial year</t>
  </si>
  <si>
    <t>Most recent financial year</t>
  </si>
  <si>
    <t>Relevant Period</t>
  </si>
  <si>
    <r>
      <t xml:space="preserve">Production capacity* </t>
    </r>
    <r>
      <rPr>
        <sz val="10"/>
        <rFont val="Arial"/>
        <family val="2"/>
      </rPr>
      <t>of the facility used to manufacture the goods under consideration (GUC)</t>
    </r>
    <r>
      <rPr>
        <b/>
        <sz val="10"/>
        <rFont val="Arial"/>
        <family val="2"/>
      </rPr>
      <t xml:space="preserve"> [A]</t>
    </r>
  </si>
  <si>
    <r>
      <t xml:space="preserve">Actual production </t>
    </r>
    <r>
      <rPr>
        <sz val="10"/>
        <rFont val="Arial"/>
        <family val="2"/>
      </rPr>
      <t>of the GUC</t>
    </r>
    <r>
      <rPr>
        <b/>
        <sz val="10"/>
        <rFont val="Arial"/>
        <family val="2"/>
      </rPr>
      <t xml:space="preserve"> [B1]</t>
    </r>
  </si>
  <si>
    <r>
      <t xml:space="preserve">Actual production </t>
    </r>
    <r>
      <rPr>
        <sz val="10"/>
        <rFont val="Arial"/>
        <family val="2"/>
      </rPr>
      <t>of the non-GUC that is manufactured using the same facility as the GUC</t>
    </r>
    <r>
      <rPr>
        <b/>
        <sz val="10"/>
        <rFont val="Arial"/>
        <family val="2"/>
      </rPr>
      <t xml:space="preserve"> [B2]</t>
    </r>
  </si>
  <si>
    <r>
      <t xml:space="preserve">Capacity utilisation (%)
</t>
    </r>
    <r>
      <rPr>
        <sz val="10"/>
        <rFont val="Arial"/>
        <family val="2"/>
      </rPr>
      <t>(B1+B2)/A x 100</t>
    </r>
  </si>
  <si>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</si>
  <si>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</si>
  <si>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</si>
  <si>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</si>
  <si>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Exhibit can be any form of source document, e.g. a worksheet, a screenshot from your accounting system, a General Ledger file, financial statement, management account etc.</t>
  </si>
  <si>
    <t>Exhibit can be any form of source document, e.g. a master sales listing, a screenshot from your accounting system, a General Ledger file, financial statement, management account etc.</t>
  </si>
  <si>
    <t>There must not be any balancing amounts. All amounts must be supported by source documents.</t>
  </si>
  <si>
    <t>MCC Category 1 - Finish</t>
  </si>
  <si>
    <t>MCC Category 2 - Alloy code</t>
  </si>
  <si>
    <t>MCC Category 3 - Temper code</t>
  </si>
  <si>
    <t>kilograms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</si>
</sst>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23"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sz val="12"/>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90">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1" fillId="0" borderId="0" xfId="0" applyFont="1" applyAlignment="1">
      <alignment horizontal="center"/>
    </xf>
    <xf numFmtId="0" fontId="1" fillId="0" borderId="0" xfId="0" applyFont="1" applyAlignment="1">
      <alignment horizontal="left" vertical="top" wrapText="1"/>
    </xf>
    <xf numFmtId="0" fontId="0" fillId="0" borderId="0" xfId="0"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8" fillId="0" borderId="0" xfId="3"/>
    <xf numFmtId="0" fontId="5" fillId="0" borderId="0" xfId="5"/>
    <xf numFmtId="0" fontId="5" fillId="0" borderId="0" xfId="5" applyAlignment="1">
      <alignment horizontal="left"/>
    </xf>
    <xf numFmtId="0" fontId="5" fillId="0" borderId="0" xfId="5" applyAlignment="1">
      <alignment horizontal="right"/>
    </xf>
    <xf numFmtId="43" fontId="0" fillId="0" borderId="0" xfId="6" applyFont="1"/>
    <xf numFmtId="0" fontId="1" fillId="0" borderId="0" xfId="5" applyFont="1" applyAlignment="1">
      <alignment horizontal="center"/>
    </xf>
    <xf numFmtId="0" fontId="1" fillId="3" borderId="1" xfId="5" applyFont="1" applyFill="1" applyBorder="1" applyAlignment="1">
      <alignment wrapText="1"/>
    </xf>
    <xf numFmtId="0" fontId="5" fillId="0" borderId="1" xfId="5"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2" fillId="0" borderId="0" xfId="3" applyFont="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0" fillId="0" borderId="0" xfId="0" applyFont="1"/>
    <xf numFmtId="0" fontId="1" fillId="0" borderId="0" xfId="3" applyFont="1" applyAlignment="1">
      <alignment horizontal="right"/>
    </xf>
    <xf numFmtId="0" fontId="5" fillId="0" borderId="0" xfId="0" applyFont="1" applyAlignment="1">
      <alignment horizontal="right" vertical="top" wrapText="1"/>
    </xf>
    <xf numFmtId="0" fontId="1" fillId="0" borderId="0" xfId="0" applyFont="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Alignment="1">
      <alignment horizontal="center" vertical="top" wrapText="1"/>
    </xf>
    <xf numFmtId="0" fontId="0" fillId="0" borderId="0" xfId="0" applyAlignment="1">
      <alignment horizontal="center"/>
    </xf>
    <xf numFmtId="0" fontId="1" fillId="0" borderId="20"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4" fillId="0" borderId="1" xfId="0" applyFont="1" applyBorder="1" applyAlignment="1">
      <alignment horizontal="left" vertical="center" wrapText="1"/>
    </xf>
    <xf numFmtId="0" fontId="1" fillId="0" borderId="1" xfId="0" applyFont="1" applyBorder="1" applyAlignment="1">
      <alignment horizontal="left" vertical="center" wrapText="1"/>
    </xf>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5" fillId="0" borderId="1" xfId="0" applyFont="1" applyBorder="1" applyAlignment="1">
      <alignment horizontal="left" vertical="top" wrapText="1"/>
    </xf>
    <xf numFmtId="0" fontId="18" fillId="0" borderId="0" xfId="0" applyFont="1" applyAlignment="1">
      <alignment horizontal="left" vertical="center"/>
    </xf>
    <xf numFmtId="0" fontId="19" fillId="0" borderId="0" xfId="0" quotePrefix="1" applyFont="1" applyAlignment="1">
      <alignment horizontal="left" vertical="center"/>
    </xf>
    <xf numFmtId="0" fontId="19" fillId="0" borderId="0" xfId="0" applyFont="1" applyAlignment="1">
      <alignment horizontal="left" vertical="center"/>
    </xf>
    <xf numFmtId="0" fontId="12" fillId="0" borderId="3" xfId="3" applyFont="1" applyBorder="1"/>
    <xf numFmtId="0" fontId="12" fillId="0" borderId="11" xfId="3" applyFont="1" applyBorder="1"/>
    <xf numFmtId="43" fontId="13" fillId="5" borderId="16" xfId="6" applyFont="1" applyFill="1" applyBorder="1" applyAlignment="1">
      <alignment vertical="top"/>
    </xf>
    <xf numFmtId="43" fontId="13" fillId="5" borderId="7" xfId="6" applyFont="1" applyFill="1" applyBorder="1" applyAlignment="1">
      <alignment vertical="top"/>
    </xf>
    <xf numFmtId="43" fontId="13" fillId="5" borderId="26" xfId="6" applyFont="1" applyFill="1" applyBorder="1" applyAlignment="1">
      <alignment vertical="top"/>
    </xf>
    <xf numFmtId="43" fontId="13" fillId="5" borderId="2" xfId="6" applyFont="1" applyFill="1" applyBorder="1" applyAlignment="1">
      <alignment vertical="top"/>
    </xf>
    <xf numFmtId="0" fontId="13" fillId="5" borderId="27" xfId="3" applyFont="1" applyFill="1" applyBorder="1" applyAlignment="1">
      <alignment vertical="top"/>
    </xf>
    <xf numFmtId="0" fontId="13" fillId="5" borderId="10" xfId="3" applyFont="1" applyFill="1" applyBorder="1" applyAlignment="1">
      <alignment vertical="top"/>
    </xf>
    <xf numFmtId="0" fontId="13" fillId="0" borderId="0" xfId="3" applyFont="1"/>
    <xf numFmtId="0" fontId="13" fillId="5" borderId="12" xfId="3" applyFont="1" applyFill="1" applyBorder="1" applyAlignment="1">
      <alignment vertical="top"/>
    </xf>
    <xf numFmtId="0" fontId="13" fillId="5" borderId="4" xfId="3" applyFont="1" applyFill="1" applyBorder="1" applyAlignment="1">
      <alignment vertical="top"/>
    </xf>
    <xf numFmtId="0" fontId="13" fillId="5" borderId="5" xfId="3" applyFont="1" applyFill="1" applyBorder="1" applyAlignment="1">
      <alignment vertical="top"/>
    </xf>
    <xf numFmtId="0" fontId="13" fillId="5" borderId="6" xfId="3" applyFont="1" applyFill="1" applyBorder="1" applyAlignment="1">
      <alignment vertical="top"/>
    </xf>
    <xf numFmtId="0" fontId="13" fillId="5" borderId="7" xfId="3" applyFont="1" applyFill="1" applyBorder="1" applyAlignment="1">
      <alignment vertical="top"/>
    </xf>
    <xf numFmtId="0" fontId="20" fillId="0" borderId="0" xfId="3" applyFont="1"/>
    <xf numFmtId="0" fontId="12" fillId="0" borderId="22" xfId="3" applyFont="1" applyBorder="1"/>
    <xf numFmtId="0" fontId="12" fillId="0" borderId="20" xfId="3" applyFont="1" applyBorder="1"/>
    <xf numFmtId="0" fontId="13" fillId="0" borderId="7" xfId="3" applyFont="1" applyBorder="1" applyAlignment="1">
      <alignment vertical="top"/>
    </xf>
    <xf numFmtId="43" fontId="13" fillId="2" borderId="21" xfId="1" applyFont="1" applyFill="1" applyBorder="1" applyAlignment="1">
      <alignment vertical="top"/>
    </xf>
    <xf numFmtId="43" fontId="13" fillId="4" borderId="20" xfId="1" applyFont="1" applyFill="1" applyBorder="1" applyAlignment="1">
      <alignment vertical="top"/>
    </xf>
    <xf numFmtId="0" fontId="13" fillId="0" borderId="5" xfId="3" quotePrefix="1" applyFont="1" applyBorder="1" applyAlignment="1">
      <alignment vertical="top"/>
    </xf>
    <xf numFmtId="43" fontId="13" fillId="0" borderId="14" xfId="1" applyFont="1" applyFill="1" applyBorder="1" applyAlignment="1">
      <alignment vertical="top"/>
    </xf>
    <xf numFmtId="43" fontId="13" fillId="4" borderId="19" xfId="1" applyFont="1" applyFill="1" applyBorder="1" applyAlignment="1">
      <alignment vertical="top"/>
    </xf>
    <xf numFmtId="0" fontId="13" fillId="0" borderId="6" xfId="3" quotePrefix="1" applyFont="1" applyBorder="1" applyAlignment="1">
      <alignment vertical="top"/>
    </xf>
    <xf numFmtId="43" fontId="13" fillId="0" borderId="24" xfId="1" applyFont="1" applyFill="1" applyBorder="1" applyAlignment="1">
      <alignment vertical="top"/>
    </xf>
    <xf numFmtId="0" fontId="13" fillId="0" borderId="23" xfId="3" applyFont="1" applyBorder="1" applyAlignment="1">
      <alignment vertical="top"/>
    </xf>
    <xf numFmtId="43" fontId="13" fillId="2" borderId="25" xfId="1" applyFont="1" applyFill="1" applyBorder="1" applyAlignment="1">
      <alignment vertical="top"/>
    </xf>
    <xf numFmtId="43" fontId="13" fillId="4" borderId="23" xfId="1" applyFont="1" applyFill="1" applyBorder="1" applyAlignment="1">
      <alignment vertical="top"/>
    </xf>
    <xf numFmtId="43" fontId="13" fillId="2" borderId="13" xfId="1" applyFont="1" applyFill="1" applyBorder="1" applyAlignment="1">
      <alignment vertical="top"/>
    </xf>
    <xf numFmtId="43" fontId="13" fillId="0" borderId="0" xfId="1" applyFont="1" applyFill="1" applyBorder="1" applyAlignment="1">
      <alignment vertical="top"/>
    </xf>
    <xf numFmtId="0" fontId="13" fillId="0" borderId="6" xfId="3" quotePrefix="1" applyFont="1" applyBorder="1"/>
    <xf numFmtId="43" fontId="13" fillId="2" borderId="15" xfId="1" applyFont="1" applyFill="1" applyBorder="1" applyAlignment="1">
      <alignment vertical="top"/>
    </xf>
    <xf numFmtId="43" fontId="13" fillId="4" borderId="26" xfId="1" applyFont="1" applyFill="1" applyBorder="1" applyAlignment="1">
      <alignment vertical="top"/>
    </xf>
    <xf numFmtId="43" fontId="13" fillId="2" borderId="12" xfId="1" applyFont="1" applyFill="1" applyBorder="1" applyAlignment="1">
      <alignment vertical="top"/>
    </xf>
    <xf numFmtId="43" fontId="13" fillId="2" borderId="16" xfId="1" applyFont="1" applyFill="1" applyBorder="1" applyAlignment="1">
      <alignment vertical="top"/>
    </xf>
    <xf numFmtId="43" fontId="13" fillId="0" borderId="9" xfId="1" applyFont="1" applyFill="1" applyBorder="1" applyAlignment="1">
      <alignment vertical="top"/>
    </xf>
    <xf numFmtId="0" fontId="13" fillId="0" borderId="4" xfId="3" applyFont="1" applyBorder="1" applyAlignment="1">
      <alignment vertical="top"/>
    </xf>
    <xf numFmtId="43" fontId="13" fillId="0" borderId="8" xfId="1" applyFont="1" applyFill="1" applyBorder="1" applyAlignment="1">
      <alignment vertical="top"/>
    </xf>
    <xf numFmtId="43" fontId="5" fillId="0" borderId="10" xfId="1" applyFont="1" applyFill="1" applyBorder="1" applyAlignment="1">
      <alignment vertical="top"/>
    </xf>
    <xf numFmtId="43" fontId="5" fillId="0" borderId="14" xfId="1" applyFont="1" applyFill="1" applyBorder="1" applyAlignment="1">
      <alignment vertical="top"/>
    </xf>
    <xf numFmtId="43" fontId="5" fillId="2" borderId="10" xfId="1" applyFont="1" applyFill="1" applyBorder="1" applyAlignment="1">
      <alignment vertical="top"/>
    </xf>
    <xf numFmtId="43" fontId="5" fillId="2" borderId="14" xfId="1" applyFont="1" applyFill="1" applyBorder="1" applyAlignment="1">
      <alignment vertical="top"/>
    </xf>
    <xf numFmtId="43" fontId="5" fillId="2" borderId="9" xfId="1" applyFont="1" applyFill="1" applyBorder="1" applyAlignment="1">
      <alignment vertical="top"/>
    </xf>
    <xf numFmtId="43" fontId="5" fillId="2" borderId="15" xfId="1" applyFont="1" applyFill="1" applyBorder="1" applyAlignment="1">
      <alignment vertical="top"/>
    </xf>
    <xf numFmtId="43" fontId="13" fillId="0" borderId="12" xfId="1" applyFont="1" applyFill="1" applyBorder="1" applyAlignment="1">
      <alignment vertical="top"/>
    </xf>
    <xf numFmtId="43" fontId="13" fillId="0" borderId="16" xfId="1" applyFont="1" applyFill="1" applyBorder="1" applyAlignment="1">
      <alignment vertical="top"/>
    </xf>
    <xf numFmtId="43" fontId="13" fillId="2" borderId="10" xfId="1" applyFont="1" applyFill="1" applyBorder="1" applyAlignment="1">
      <alignment vertical="top"/>
    </xf>
    <xf numFmtId="43" fontId="13" fillId="2" borderId="17" xfId="1" applyFont="1" applyFill="1" applyBorder="1" applyAlignment="1">
      <alignment vertical="top"/>
    </xf>
    <xf numFmtId="43" fontId="13" fillId="2" borderId="9" xfId="1" applyFont="1" applyFill="1" applyBorder="1" applyAlignment="1">
      <alignment vertical="top"/>
    </xf>
    <xf numFmtId="43" fontId="13" fillId="2" borderId="18" xfId="1" applyFont="1" applyFill="1" applyBorder="1" applyAlignment="1">
      <alignment vertical="top"/>
    </xf>
    <xf numFmtId="0" fontId="12" fillId="0" borderId="0" xfId="3" applyFont="1"/>
    <xf numFmtId="0" fontId="13" fillId="2" borderId="0" xfId="3" applyFont="1" applyFill="1"/>
    <xf numFmtId="17" fontId="5" fillId="0" borderId="0" xfId="1" applyNumberFormat="1" applyFont="1"/>
    <xf numFmtId="43" fontId="5" fillId="0" borderId="0" xfId="1" applyFont="1"/>
    <xf numFmtId="165" fontId="5" fillId="0" borderId="0" xfId="1" applyNumberFormat="1" applyFont="1"/>
    <xf numFmtId="0" fontId="5" fillId="0" borderId="0" xfId="1" applyNumberFormat="1" applyFont="1" applyAlignment="1">
      <alignment vertical="top" wrapText="1"/>
    </xf>
    <xf numFmtId="17" fontId="5" fillId="0" borderId="0" xfId="1" applyNumberFormat="1" applyFont="1" applyAlignment="1">
      <alignment vertical="top" wrapText="1"/>
    </xf>
    <xf numFmtId="0" fontId="14" fillId="0" borderId="0" xfId="0" applyFont="1" applyAlignment="1">
      <alignment vertical="center"/>
    </xf>
    <xf numFmtId="0" fontId="16" fillId="0" borderId="0" xfId="0" applyFont="1" applyAlignment="1">
      <alignment vertical="center"/>
    </xf>
    <xf numFmtId="0" fontId="16" fillId="0" borderId="0" xfId="0" quotePrefix="1" applyFont="1" applyAlignment="1">
      <alignment horizontal="left" vertical="center"/>
    </xf>
    <xf numFmtId="0" fontId="16" fillId="0" borderId="0" xfId="0" applyFont="1" applyAlignment="1">
      <alignment horizontal="left" vertical="center"/>
    </xf>
    <xf numFmtId="0" fontId="14" fillId="0" borderId="0" xfId="0" applyFont="1" applyAlignment="1">
      <alignment horizontal="left" vertical="center"/>
    </xf>
    <xf numFmtId="0" fontId="21" fillId="0" borderId="0" xfId="3" applyFont="1"/>
    <xf numFmtId="43" fontId="13" fillId="0" borderId="15" xfId="1" applyFont="1" applyFill="1" applyBorder="1" applyAlignment="1">
      <alignment vertical="top"/>
    </xf>
    <xf numFmtId="0" fontId="13" fillId="0" borderId="19" xfId="3" applyFont="1" applyBorder="1" applyAlignment="1">
      <alignment vertical="top"/>
    </xf>
    <xf numFmtId="43" fontId="13" fillId="2" borderId="0" xfId="1" applyFont="1" applyFill="1" applyBorder="1" applyAlignment="1">
      <alignment vertical="top"/>
    </xf>
    <xf numFmtId="43" fontId="13" fillId="4" borderId="2" xfId="1" applyFont="1" applyFill="1" applyBorder="1" applyAlignment="1">
      <alignment vertical="top"/>
    </xf>
    <xf numFmtId="43" fontId="13" fillId="2" borderId="8" xfId="1" applyFont="1" applyFill="1" applyBorder="1" applyAlignment="1">
      <alignment vertical="top"/>
    </xf>
    <xf numFmtId="0" fontId="0" fillId="0" borderId="1" xfId="0" applyBorder="1"/>
    <xf numFmtId="0" fontId="12" fillId="0" borderId="34" xfId="3" applyFont="1" applyBorder="1"/>
    <xf numFmtId="0" fontId="1" fillId="0" borderId="35" xfId="0" applyFont="1" applyBorder="1" applyAlignment="1">
      <alignment horizontal="center" wrapText="1"/>
    </xf>
    <xf numFmtId="0" fontId="1" fillId="0" borderId="36" xfId="0" applyFont="1" applyBorder="1" applyAlignment="1">
      <alignment horizontal="center" wrapText="1"/>
    </xf>
    <xf numFmtId="0" fontId="13" fillId="0" borderId="37" xfId="3" applyFont="1" applyBorder="1" applyAlignment="1">
      <alignment vertical="top"/>
    </xf>
    <xf numFmtId="0" fontId="13" fillId="0" borderId="32" xfId="3" applyFont="1" applyBorder="1" applyAlignment="1">
      <alignment vertical="top"/>
    </xf>
    <xf numFmtId="0" fontId="13" fillId="0" borderId="38" xfId="3" applyFont="1" applyBorder="1" applyAlignment="1">
      <alignment vertical="top"/>
    </xf>
    <xf numFmtId="43" fontId="13" fillId="0" borderId="39" xfId="1" applyFont="1" applyFill="1" applyBorder="1" applyAlignment="1">
      <alignment vertical="top"/>
    </xf>
    <xf numFmtId="0" fontId="12" fillId="0" borderId="11" xfId="3" applyFont="1" applyBorder="1" applyAlignment="1">
      <alignment horizontal="center" wrapText="1"/>
    </xf>
    <xf numFmtId="43" fontId="13" fillId="2" borderId="1" xfId="1" applyFont="1" applyFill="1" applyBorder="1" applyAlignment="1">
      <alignment vertical="top"/>
    </xf>
    <xf numFmtId="43" fontId="13" fillId="0" borderId="31" xfId="1" applyFont="1" applyFill="1" applyBorder="1" applyAlignment="1">
      <alignment vertical="top"/>
    </xf>
    <xf numFmtId="43" fontId="13" fillId="0" borderId="33" xfId="1" applyFont="1" applyFill="1" applyBorder="1" applyAlignment="1">
      <alignment vertical="top"/>
    </xf>
    <xf numFmtId="0" fontId="13" fillId="0" borderId="1" xfId="3" quotePrefix="1" applyFont="1" applyBorder="1" applyAlignment="1">
      <alignment vertical="top"/>
    </xf>
    <xf numFmtId="43" fontId="13" fillId="2" borderId="28" xfId="1" applyFont="1" applyFill="1" applyBorder="1" applyAlignment="1">
      <alignment vertical="top"/>
    </xf>
    <xf numFmtId="43" fontId="13" fillId="0" borderId="41" xfId="1" applyFont="1" applyFill="1" applyBorder="1" applyAlignment="1">
      <alignment vertical="top"/>
    </xf>
    <xf numFmtId="43" fontId="13" fillId="2" borderId="42" xfId="1" applyFont="1" applyFill="1" applyBorder="1" applyAlignment="1">
      <alignment vertical="top"/>
    </xf>
    <xf numFmtId="43" fontId="13" fillId="0" borderId="43" xfId="1" applyFont="1" applyFill="1" applyBorder="1" applyAlignment="1">
      <alignment vertical="top"/>
    </xf>
    <xf numFmtId="0" fontId="13" fillId="0" borderId="28" xfId="3" quotePrefix="1" applyFont="1" applyBorder="1" applyAlignment="1">
      <alignment vertical="top"/>
    </xf>
    <xf numFmtId="0" fontId="13" fillId="0" borderId="38" xfId="3" quotePrefix="1" applyFont="1" applyBorder="1" applyAlignment="1">
      <alignment vertical="top"/>
    </xf>
    <xf numFmtId="43" fontId="13" fillId="0" borderId="45" xfId="1" applyFont="1" applyFill="1" applyBorder="1" applyAlignment="1">
      <alignment vertical="top"/>
    </xf>
    <xf numFmtId="43" fontId="13" fillId="2" borderId="29" xfId="1" applyFont="1" applyFill="1" applyBorder="1" applyAlignment="1">
      <alignment vertical="top"/>
    </xf>
    <xf numFmtId="0" fontId="13" fillId="5" borderId="19" xfId="3" applyFont="1" applyFill="1" applyBorder="1" applyAlignment="1">
      <alignment vertical="top"/>
    </xf>
    <xf numFmtId="0" fontId="4" fillId="0" borderId="0" xfId="0" applyFont="1" applyAlignment="1">
      <alignment horizontal="center"/>
    </xf>
    <xf numFmtId="0" fontId="3" fillId="0" borderId="0" xfId="0" applyFont="1" applyAlignment="1">
      <alignment horizontal="center"/>
    </xf>
    <xf numFmtId="0" fontId="1" fillId="0" borderId="0" xfId="5" applyFont="1" applyAlignment="1">
      <alignment horizontal="center" vertical="top" wrapText="1"/>
    </xf>
    <xf numFmtId="0" fontId="1" fillId="0" borderId="0" xfId="3" applyFont="1" applyAlignment="1">
      <alignment horizontal="center" vertical="top" wrapText="1"/>
    </xf>
    <xf numFmtId="0" fontId="12" fillId="0" borderId="0" xfId="3" applyFont="1" applyAlignment="1">
      <alignment horizontal="center" vertical="top" wrapText="1"/>
    </xf>
    <xf numFmtId="0" fontId="5" fillId="0" borderId="1" xfId="0" applyFont="1" applyBorder="1" applyAlignment="1">
      <alignment horizontal="left" vertical="center" wrapText="1"/>
    </xf>
    <xf numFmtId="0" fontId="14" fillId="0" borderId="28" xfId="0" applyFont="1" applyBorder="1" applyAlignment="1">
      <alignment horizontal="left" vertical="top" wrapText="1"/>
    </xf>
    <xf numFmtId="0" fontId="14" fillId="0" borderId="31" xfId="0" applyFont="1" applyBorder="1" applyAlignment="1">
      <alignment horizontal="left" vertical="top" wrapText="1"/>
    </xf>
    <xf numFmtId="0" fontId="1" fillId="0" borderId="28" xfId="0" applyFont="1" applyBorder="1" applyAlignment="1">
      <alignment horizontal="left" vertical="center" wrapText="1"/>
    </xf>
    <xf numFmtId="0" fontId="14" fillId="0" borderId="31" xfId="0" applyFont="1" applyBorder="1" applyAlignment="1">
      <alignment horizontal="left"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28" xfId="0" applyFont="1" applyBorder="1" applyAlignment="1">
      <alignment horizontal="left" vertical="center" wrapText="1"/>
    </xf>
    <xf numFmtId="0" fontId="14" fillId="0" borderId="24" xfId="0" applyFont="1" applyBorder="1" applyAlignment="1">
      <alignment horizontal="center" vertical="center" wrapText="1"/>
    </xf>
    <xf numFmtId="43" fontId="13" fillId="4" borderId="36" xfId="1" applyFont="1" applyFill="1" applyBorder="1" applyAlignment="1">
      <alignment horizontal="center" vertical="top"/>
    </xf>
    <xf numFmtId="43" fontId="13" fillId="4" borderId="40" xfId="1" applyFont="1" applyFill="1" applyBorder="1" applyAlignment="1">
      <alignment horizontal="center" vertical="top"/>
    </xf>
    <xf numFmtId="43" fontId="13" fillId="4" borderId="44" xfId="1" applyFont="1" applyFill="1" applyBorder="1" applyAlignment="1">
      <alignment horizontal="center" vertical="top"/>
    </xf>
    <xf numFmtId="43" fontId="13" fillId="4" borderId="20" xfId="1" applyFont="1" applyFill="1" applyBorder="1" applyAlignment="1">
      <alignment horizontal="center" vertical="top"/>
    </xf>
    <xf numFmtId="43" fontId="13" fillId="4" borderId="19" xfId="1" applyFont="1" applyFill="1" applyBorder="1" applyAlignment="1">
      <alignment horizontal="center" vertical="top"/>
    </xf>
    <xf numFmtId="43" fontId="13" fillId="4" borderId="2" xfId="1" applyFont="1" applyFill="1" applyBorder="1" applyAlignment="1">
      <alignment horizontal="center" vertical="top"/>
    </xf>
    <xf numFmtId="0" fontId="13" fillId="4" borderId="20" xfId="3" applyFont="1" applyFill="1" applyBorder="1" applyAlignment="1">
      <alignment horizontal="center" vertical="top"/>
    </xf>
    <xf numFmtId="0" fontId="13" fillId="4" borderId="2" xfId="3" applyFont="1" applyFill="1" applyBorder="1" applyAlignment="1">
      <alignment horizontal="center" vertical="top"/>
    </xf>
    <xf numFmtId="0" fontId="22" fillId="0" borderId="0" xfId="0" applyFont="1"/>
    <xf numFmtId="0" fontId="22" fillId="0" borderId="0" xfId="0" applyFont="1" applyAlignment="1">
      <alignment horizontal="center"/>
    </xf>
  </cellXfs>
  <cellStyles count="8">
    <cellStyle name="Comma" xfId="1" builtinId="3"/>
    <cellStyle name="Comma 2" xfId="4" xr:uid="{00000000-0005-0000-0000-000001000000}"/>
    <cellStyle name="Comma 3" xfId="6" xr:uid="{00000000-0005-0000-0000-000002000000}"/>
    <cellStyle name="Currency" xfId="2" builtinId="4"/>
    <cellStyle name="Normal" xfId="0" builtinId="0"/>
    <cellStyle name="Normal 2" xfId="3" xr:uid="{00000000-0005-0000-0000-000005000000}"/>
    <cellStyle name="Normal 3"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104775</xdr:colOff>
      <xdr:row>0</xdr:row>
      <xdr:rowOff>85725</xdr:rowOff>
    </xdr:from>
    <xdr:to>
      <xdr:col>7</xdr:col>
      <xdr:colOff>263525</xdr:colOff>
      <xdr:row>3</xdr:row>
      <xdr:rowOff>149225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457575" y="85725"/>
          <a:ext cx="27495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V56"/>
  <sheetViews>
    <sheetView showZeros="0" zoomScaleNormal="100" workbookViewId="0">
      <selection activeCell="S4" sqref="S4"/>
    </sheetView>
  </sheetViews>
  <sheetFormatPr defaultRowHeight="13.2" x14ac:dyDescent="0.25"/>
  <cols>
    <col min="1" max="2" width="20.77734375" style="10" customWidth="1"/>
    <col min="3" max="3" width="12.44140625" style="10" customWidth="1"/>
    <col min="4" max="19" width="10.77734375" customWidth="1"/>
    <col min="20" max="20" width="12.21875" customWidth="1"/>
    <col min="21" max="22" width="10.77734375" customWidth="1"/>
    <col min="23" max="23" width="11.77734375" bestFit="1" customWidth="1"/>
    <col min="24" max="32" width="10.77734375" customWidth="1"/>
    <col min="33" max="33" width="11.21875" bestFit="1" customWidth="1"/>
    <col min="34" max="34" width="13.44140625" customWidth="1"/>
    <col min="35" max="35" width="10.77734375" customWidth="1"/>
    <col min="36" max="36" width="12.77734375" bestFit="1" customWidth="1"/>
    <col min="37" max="37" width="15.21875" bestFit="1" customWidth="1"/>
    <col min="38" max="41" width="10.77734375" customWidth="1"/>
    <col min="42" max="42" width="14.77734375" bestFit="1" customWidth="1"/>
    <col min="43" max="43" width="17" bestFit="1" customWidth="1"/>
    <col min="44" max="44" width="12.77734375" bestFit="1" customWidth="1"/>
    <col min="45" max="45" width="14.21875" bestFit="1" customWidth="1"/>
    <col min="46" max="48" width="10.77734375" customWidth="1"/>
  </cols>
  <sheetData>
    <row r="1" spans="1:48" s="2" customFormat="1" ht="17.399999999999999" x14ac:dyDescent="0.3">
      <c r="A1" s="6" t="s">
        <v>0</v>
      </c>
      <c r="B1" s="6"/>
      <c r="C1" s="6"/>
    </row>
    <row r="2" spans="1:48" s="2" customFormat="1" ht="17.399999999999999" x14ac:dyDescent="0.3">
      <c r="A2" s="7"/>
      <c r="B2" s="7"/>
      <c r="C2" s="7"/>
      <c r="D2" s="4"/>
      <c r="E2" s="4"/>
      <c r="F2" s="4"/>
      <c r="G2" s="4"/>
      <c r="H2" s="4"/>
      <c r="I2" s="4"/>
      <c r="J2" s="4"/>
      <c r="K2" s="4"/>
      <c r="L2" s="4"/>
      <c r="M2" s="4"/>
      <c r="O2" s="21"/>
    </row>
    <row r="3" spans="1:48" s="2" customFormat="1" ht="17.399999999999999" x14ac:dyDescent="0.3">
      <c r="A3" s="8" t="s">
        <v>1</v>
      </c>
      <c r="B3" s="8"/>
      <c r="C3" s="8"/>
    </row>
    <row r="4" spans="1:48" s="2" customFormat="1" ht="17.399999999999999" x14ac:dyDescent="0.3">
      <c r="A4" s="8"/>
      <c r="B4" s="8"/>
      <c r="C4" s="8"/>
      <c r="S4" s="188" t="s">
        <v>431</v>
      </c>
    </row>
    <row r="5" spans="1:48" s="18" customFormat="1" ht="66" x14ac:dyDescent="0.25">
      <c r="A5" s="17" t="s">
        <v>2</v>
      </c>
      <c r="B5" s="17" t="s">
        <v>3</v>
      </c>
      <c r="C5" s="17" t="s">
        <v>4</v>
      </c>
      <c r="D5" s="5" t="s">
        <v>5</v>
      </c>
      <c r="E5" s="5" t="s">
        <v>428</v>
      </c>
      <c r="F5" s="5" t="s">
        <v>429</v>
      </c>
      <c r="G5" s="5" t="s">
        <v>430</v>
      </c>
      <c r="H5" s="5" t="s">
        <v>6</v>
      </c>
      <c r="I5" s="5" t="s">
        <v>7</v>
      </c>
      <c r="J5" s="5" t="s">
        <v>8</v>
      </c>
      <c r="K5" s="5" t="s">
        <v>9</v>
      </c>
      <c r="L5" s="5" t="s">
        <v>10</v>
      </c>
      <c r="M5" s="5" t="s">
        <v>11</v>
      </c>
      <c r="N5" s="5" t="s">
        <v>12</v>
      </c>
      <c r="O5" s="5" t="s">
        <v>13</v>
      </c>
      <c r="P5" s="5" t="s">
        <v>14</v>
      </c>
      <c r="Q5" s="5" t="s">
        <v>15</v>
      </c>
      <c r="R5" s="5" t="s">
        <v>16</v>
      </c>
      <c r="S5" s="5" t="s">
        <v>17</v>
      </c>
      <c r="T5" s="5" t="s">
        <v>18</v>
      </c>
      <c r="U5" s="5" t="s">
        <v>19</v>
      </c>
      <c r="V5" s="5" t="s">
        <v>20</v>
      </c>
      <c r="W5" s="5" t="s">
        <v>21</v>
      </c>
      <c r="X5" s="5" t="s">
        <v>22</v>
      </c>
      <c r="Y5" s="5" t="s">
        <v>23</v>
      </c>
      <c r="Z5" s="5" t="s">
        <v>24</v>
      </c>
      <c r="AA5" s="5" t="s">
        <v>25</v>
      </c>
      <c r="AB5" s="5" t="s">
        <v>26</v>
      </c>
      <c r="AC5" s="5" t="s">
        <v>27</v>
      </c>
      <c r="AD5" s="5" t="s">
        <v>28</v>
      </c>
      <c r="AE5" s="5" t="s">
        <v>29</v>
      </c>
      <c r="AF5" s="5" t="s">
        <v>30</v>
      </c>
      <c r="AG5" s="5" t="s">
        <v>31</v>
      </c>
      <c r="AH5" s="5" t="s">
        <v>32</v>
      </c>
      <c r="AI5" s="5" t="s">
        <v>33</v>
      </c>
      <c r="AJ5" s="5" t="s">
        <v>34</v>
      </c>
      <c r="AK5" s="5" t="s">
        <v>35</v>
      </c>
      <c r="AL5" s="5" t="s">
        <v>36</v>
      </c>
      <c r="AM5" s="5" t="s">
        <v>37</v>
      </c>
      <c r="AN5" s="5" t="s">
        <v>38</v>
      </c>
      <c r="AO5" s="5" t="s">
        <v>39</v>
      </c>
      <c r="AP5" s="5" t="s">
        <v>40</v>
      </c>
      <c r="AQ5" s="5" t="s">
        <v>41</v>
      </c>
      <c r="AR5" s="5" t="s">
        <v>42</v>
      </c>
      <c r="AS5" s="5" t="s">
        <v>43</v>
      </c>
      <c r="AT5" s="5" t="s">
        <v>44</v>
      </c>
      <c r="AU5" s="5" t="s">
        <v>45</v>
      </c>
      <c r="AV5" s="5" t="s">
        <v>46</v>
      </c>
    </row>
    <row r="6" spans="1:48" s="16" customFormat="1" x14ac:dyDescent="0.25">
      <c r="A6" s="16" t="s">
        <v>47</v>
      </c>
      <c r="B6" s="16" t="s">
        <v>48</v>
      </c>
      <c r="C6" s="16" t="s">
        <v>49</v>
      </c>
      <c r="D6" s="16" t="s">
        <v>50</v>
      </c>
      <c r="E6" s="16" t="s">
        <v>51</v>
      </c>
      <c r="F6" s="16" t="s">
        <v>51</v>
      </c>
      <c r="G6" s="16" t="s">
        <v>51</v>
      </c>
      <c r="H6" s="16" t="s">
        <v>52</v>
      </c>
      <c r="I6" s="16" t="s">
        <v>53</v>
      </c>
      <c r="J6" s="16" t="s">
        <v>54</v>
      </c>
      <c r="N6" s="16" t="s">
        <v>55</v>
      </c>
      <c r="O6" s="16" t="s">
        <v>56</v>
      </c>
      <c r="P6" s="16" t="s">
        <v>57</v>
      </c>
      <c r="Q6" s="16" t="s">
        <v>58</v>
      </c>
      <c r="R6" s="16" t="s">
        <v>59</v>
      </c>
      <c r="S6" s="16" t="s">
        <v>60</v>
      </c>
      <c r="T6" s="16" t="s">
        <v>61</v>
      </c>
      <c r="U6" s="16" t="s">
        <v>62</v>
      </c>
      <c r="V6" s="16" t="s">
        <v>63</v>
      </c>
      <c r="W6" s="16" t="s">
        <v>64</v>
      </c>
      <c r="X6" s="16" t="s">
        <v>65</v>
      </c>
      <c r="Y6" s="16" t="s">
        <v>66</v>
      </c>
      <c r="Z6" s="16" t="s">
        <v>67</v>
      </c>
      <c r="AA6" s="16" t="s">
        <v>68</v>
      </c>
      <c r="AB6" s="16" t="s">
        <v>69</v>
      </c>
      <c r="AC6" s="16" t="s">
        <v>70</v>
      </c>
      <c r="AD6" s="16" t="s">
        <v>71</v>
      </c>
      <c r="AE6" s="16" t="s">
        <v>72</v>
      </c>
      <c r="AF6" s="16" t="s">
        <v>73</v>
      </c>
      <c r="AG6" s="16" t="s">
        <v>74</v>
      </c>
      <c r="AH6" s="16" t="s">
        <v>75</v>
      </c>
      <c r="AI6" s="16" t="s">
        <v>76</v>
      </c>
      <c r="AJ6" s="16" t="s">
        <v>77</v>
      </c>
      <c r="AK6" s="16" t="s">
        <v>78</v>
      </c>
      <c r="AL6" s="16" t="s">
        <v>79</v>
      </c>
      <c r="AM6" s="16" t="s">
        <v>80</v>
      </c>
      <c r="AN6" s="16" t="s">
        <v>81</v>
      </c>
      <c r="AO6" s="16" t="s">
        <v>82</v>
      </c>
      <c r="AP6" s="16" t="s">
        <v>83</v>
      </c>
      <c r="AQ6" s="16" t="s">
        <v>84</v>
      </c>
      <c r="AR6" s="16" t="s">
        <v>85</v>
      </c>
      <c r="AS6" s="16" t="s">
        <v>86</v>
      </c>
      <c r="AT6" s="16" t="s">
        <v>87</v>
      </c>
      <c r="AU6" s="16" t="s">
        <v>88</v>
      </c>
      <c r="AV6" s="16" t="s">
        <v>89</v>
      </c>
    </row>
    <row r="7" spans="1:48" x14ac:dyDescent="0.25">
      <c r="A7" s="9"/>
      <c r="B7"/>
      <c r="C7"/>
      <c r="H7" t="str">
        <f>CONCATENATE(E7,"-",F7,"-",G7)</f>
        <v>--</v>
      </c>
      <c r="M7" s="19"/>
      <c r="N7" s="19">
        <f>M7</f>
        <v>0</v>
      </c>
      <c r="O7" s="20">
        <f>VALUE(ROUNDUP(MONTH(N7)/12*4,0)*3&amp;"/"&amp;YEAR(N7))</f>
        <v>61</v>
      </c>
      <c r="Q7" s="25"/>
      <c r="R7" s="25"/>
      <c r="S7" s="24"/>
      <c r="U7" s="23"/>
      <c r="V7" s="23" t="e">
        <f>U7/S7</f>
        <v>#DIV/0!</v>
      </c>
      <c r="W7" s="23"/>
      <c r="X7" s="23"/>
      <c r="Y7" s="23"/>
      <c r="Z7" s="23">
        <f>U7-W7-X7+Y7</f>
        <v>0</v>
      </c>
      <c r="AA7" s="23" t="e">
        <f>Z7/S7</f>
        <v>#DIV/0!</v>
      </c>
      <c r="AB7" s="23"/>
      <c r="AC7" s="23" t="e">
        <f>AB7/S7</f>
        <v>#DIV/0!</v>
      </c>
      <c r="AD7" s="23"/>
      <c r="AE7" s="23" t="e">
        <f>AD7/S7</f>
        <v>#DIV/0!</v>
      </c>
      <c r="AF7" s="23">
        <f>Z7-AB7-AD7</f>
        <v>0</v>
      </c>
      <c r="AG7" s="23" t="e">
        <f>AF7/S7</f>
        <v>#DIV/0!</v>
      </c>
      <c r="AH7" s="23"/>
      <c r="AI7" s="23"/>
      <c r="AJ7" s="23" t="e">
        <f>AI7/S7</f>
        <v>#DIV/0!</v>
      </c>
      <c r="AK7" s="23"/>
      <c r="AL7" s="23" t="e">
        <f>AK7/S7</f>
        <v>#DIV/0!</v>
      </c>
      <c r="AM7" s="23"/>
      <c r="AN7" s="23" t="e">
        <f>AM7/S7</f>
        <v>#DIV/0!</v>
      </c>
      <c r="AO7" s="23"/>
      <c r="AP7" s="23" t="e">
        <f>AO7/S7</f>
        <v>#DIV/0!</v>
      </c>
      <c r="AQ7" s="23"/>
      <c r="AR7" s="23" t="e">
        <f>AQ7/S7</f>
        <v>#DIV/0!</v>
      </c>
      <c r="AS7" s="23"/>
      <c r="AT7" s="23" t="e">
        <f>AS7/S7</f>
        <v>#DIV/0!</v>
      </c>
      <c r="AU7" s="23"/>
      <c r="AV7" s="23" t="e">
        <f>AU7/S7</f>
        <v>#DIV/0!</v>
      </c>
    </row>
    <row r="8" spans="1:48" x14ac:dyDescent="0.25">
      <c r="A8" s="9"/>
      <c r="B8" s="9"/>
      <c r="C8" s="9"/>
    </row>
    <row r="9" spans="1:48" x14ac:dyDescent="0.25">
      <c r="A9" s="11" t="s">
        <v>90</v>
      </c>
      <c r="B9" s="13" t="s">
        <v>91</v>
      </c>
      <c r="C9" s="13"/>
      <c r="D9" s="13"/>
      <c r="E9" s="13"/>
      <c r="F9" s="13"/>
      <c r="G9" s="13"/>
      <c r="H9" s="12"/>
    </row>
    <row r="10" spans="1:48" x14ac:dyDescent="0.25">
      <c r="A10" s="11" t="s">
        <v>92</v>
      </c>
      <c r="B10" s="13" t="s">
        <v>93</v>
      </c>
      <c r="C10" s="13"/>
      <c r="D10" s="13"/>
      <c r="E10" s="13"/>
      <c r="F10" s="13"/>
      <c r="G10" s="13"/>
      <c r="H10" s="12"/>
    </row>
    <row r="11" spans="1:48" x14ac:dyDescent="0.25">
      <c r="A11" s="11" t="s">
        <v>94</v>
      </c>
      <c r="B11" s="13" t="s">
        <v>95</v>
      </c>
      <c r="C11" s="13"/>
      <c r="D11" s="13"/>
      <c r="E11" s="13"/>
      <c r="F11" s="13"/>
      <c r="G11" s="13"/>
      <c r="H11" s="12"/>
    </row>
    <row r="12" spans="1:48" x14ac:dyDescent="0.25">
      <c r="A12" s="11" t="s">
        <v>96</v>
      </c>
      <c r="B12" s="13" t="s">
        <v>97</v>
      </c>
      <c r="C12" s="13"/>
      <c r="D12" s="13"/>
      <c r="E12" s="13"/>
      <c r="F12" s="13"/>
      <c r="G12" s="13"/>
      <c r="H12" s="12"/>
    </row>
    <row r="13" spans="1:48" x14ac:dyDescent="0.25">
      <c r="A13" s="11" t="s">
        <v>98</v>
      </c>
      <c r="B13" s="13" t="s">
        <v>99</v>
      </c>
      <c r="C13" s="13"/>
      <c r="D13" s="13"/>
      <c r="E13" s="13"/>
      <c r="F13" s="13"/>
      <c r="G13" s="13"/>
      <c r="H13" s="12"/>
    </row>
    <row r="14" spans="1:48" x14ac:dyDescent="0.25">
      <c r="A14" s="11" t="s">
        <v>100</v>
      </c>
      <c r="B14" s="13" t="s">
        <v>101</v>
      </c>
      <c r="C14" s="13"/>
      <c r="D14" s="13"/>
      <c r="E14" s="13"/>
      <c r="F14" s="13"/>
      <c r="G14" s="13"/>
      <c r="H14" s="12"/>
    </row>
    <row r="15" spans="1:48" x14ac:dyDescent="0.25">
      <c r="A15" s="11" t="s">
        <v>102</v>
      </c>
      <c r="B15" s="13" t="s">
        <v>103</v>
      </c>
      <c r="C15" s="13"/>
      <c r="D15" s="13"/>
      <c r="E15" s="13"/>
      <c r="F15" s="13"/>
      <c r="G15" s="13"/>
      <c r="H15" s="12"/>
    </row>
    <row r="16" spans="1:48" x14ac:dyDescent="0.25">
      <c r="A16" s="11" t="s">
        <v>104</v>
      </c>
      <c r="B16" s="13" t="s">
        <v>105</v>
      </c>
      <c r="C16" s="13"/>
      <c r="E16" s="13"/>
      <c r="F16" s="13"/>
      <c r="G16" s="13"/>
      <c r="H16" s="12"/>
    </row>
    <row r="17" spans="1:8" x14ac:dyDescent="0.25">
      <c r="A17" s="11" t="s">
        <v>106</v>
      </c>
      <c r="B17" s="13" t="s">
        <v>107</v>
      </c>
      <c r="C17" s="13"/>
      <c r="D17" s="13"/>
      <c r="E17" s="13"/>
      <c r="F17" s="13"/>
      <c r="G17" s="13"/>
      <c r="H17" s="12"/>
    </row>
    <row r="18" spans="1:8" x14ac:dyDescent="0.25">
      <c r="A18" s="11" t="s">
        <v>108</v>
      </c>
      <c r="B18" s="13" t="s">
        <v>109</v>
      </c>
      <c r="C18" s="13"/>
      <c r="D18" s="13"/>
      <c r="E18" s="13"/>
      <c r="F18" s="13"/>
      <c r="G18" s="13"/>
      <c r="H18" s="12"/>
    </row>
    <row r="19" spans="1:8" x14ac:dyDescent="0.25">
      <c r="A19" s="11" t="s">
        <v>110</v>
      </c>
      <c r="B19" t="s">
        <v>111</v>
      </c>
      <c r="C19"/>
      <c r="E19" s="13"/>
      <c r="F19" s="13"/>
      <c r="G19" s="13"/>
    </row>
    <row r="20" spans="1:8" x14ac:dyDescent="0.25">
      <c r="A20" s="11" t="s">
        <v>112</v>
      </c>
      <c r="B20" s="13" t="s">
        <v>113</v>
      </c>
      <c r="C20" s="13"/>
      <c r="D20" s="13"/>
      <c r="E20" s="13"/>
      <c r="F20" s="13"/>
      <c r="G20" s="13"/>
    </row>
    <row r="21" spans="1:8" x14ac:dyDescent="0.25">
      <c r="A21" s="11" t="s">
        <v>114</v>
      </c>
      <c r="B21" s="13" t="s">
        <v>115</v>
      </c>
      <c r="C21" s="13"/>
      <c r="D21" s="13"/>
      <c r="E21" s="13"/>
      <c r="F21" s="13"/>
      <c r="G21" s="13"/>
    </row>
    <row r="22" spans="1:8" x14ac:dyDescent="0.25">
      <c r="A22" s="11" t="s">
        <v>116</v>
      </c>
      <c r="B22" s="13" t="s">
        <v>117</v>
      </c>
      <c r="C22" s="13"/>
      <c r="D22" s="13"/>
      <c r="E22" s="13"/>
      <c r="F22" s="13"/>
      <c r="G22" s="13"/>
    </row>
    <row r="23" spans="1:8" x14ac:dyDescent="0.25">
      <c r="A23" s="11" t="s">
        <v>118</v>
      </c>
      <c r="B23" s="13" t="s">
        <v>119</v>
      </c>
      <c r="C23" s="13"/>
      <c r="D23" s="13"/>
      <c r="E23" s="13"/>
      <c r="F23" s="13"/>
      <c r="G23" s="13"/>
    </row>
    <row r="24" spans="1:8" x14ac:dyDescent="0.25">
      <c r="A24" s="11" t="s">
        <v>120</v>
      </c>
      <c r="B24" s="13" t="s">
        <v>121</v>
      </c>
      <c r="C24" s="13"/>
      <c r="D24" s="13"/>
      <c r="E24" s="13"/>
      <c r="F24" s="13"/>
      <c r="G24" s="13"/>
    </row>
    <row r="25" spans="1:8" x14ac:dyDescent="0.25">
      <c r="A25" s="11" t="s">
        <v>122</v>
      </c>
      <c r="B25" s="13" t="s">
        <v>123</v>
      </c>
      <c r="C25" s="13"/>
      <c r="D25" s="13"/>
      <c r="E25" s="13"/>
      <c r="F25" s="13"/>
      <c r="G25" s="13"/>
    </row>
    <row r="26" spans="1:8" x14ac:dyDescent="0.25">
      <c r="A26" s="11" t="s">
        <v>124</v>
      </c>
      <c r="B26" s="13" t="s">
        <v>125</v>
      </c>
      <c r="C26" s="13"/>
      <c r="D26" s="13"/>
      <c r="E26" s="13"/>
      <c r="F26" s="13"/>
      <c r="G26" s="13"/>
    </row>
    <row r="27" spans="1:8" x14ac:dyDescent="0.25">
      <c r="A27" s="11" t="s">
        <v>126</v>
      </c>
      <c r="B27" s="13" t="s">
        <v>127</v>
      </c>
      <c r="C27" s="13"/>
      <c r="D27" s="13"/>
      <c r="E27" s="13"/>
      <c r="F27" s="13"/>
      <c r="G27" s="13"/>
    </row>
    <row r="28" spans="1:8" x14ac:dyDescent="0.25">
      <c r="A28" s="11" t="s">
        <v>128</v>
      </c>
      <c r="B28" s="13" t="s">
        <v>129</v>
      </c>
      <c r="C28" s="13"/>
      <c r="D28" s="13"/>
      <c r="E28" s="13"/>
      <c r="F28" s="13"/>
      <c r="G28" s="13"/>
    </row>
    <row r="29" spans="1:8" x14ac:dyDescent="0.25">
      <c r="A29" s="11" t="s">
        <v>130</v>
      </c>
      <c r="B29" s="13" t="s">
        <v>131</v>
      </c>
      <c r="C29" s="13"/>
      <c r="D29" s="13"/>
      <c r="E29" s="13"/>
      <c r="F29" s="13"/>
      <c r="G29" s="13"/>
    </row>
    <row r="30" spans="1:8" x14ac:dyDescent="0.25">
      <c r="A30" s="11" t="s">
        <v>132</v>
      </c>
      <c r="B30" s="13" t="s">
        <v>133</v>
      </c>
      <c r="C30" s="13"/>
      <c r="D30" s="13"/>
      <c r="E30" s="13"/>
      <c r="F30" s="13"/>
      <c r="G30" s="13"/>
    </row>
    <row r="31" spans="1:8" x14ac:dyDescent="0.25">
      <c r="A31" s="11" t="s">
        <v>134</v>
      </c>
      <c r="B31" s="13" t="s">
        <v>135</v>
      </c>
      <c r="C31" s="13"/>
      <c r="D31" s="13"/>
      <c r="E31" s="13"/>
      <c r="F31" s="13"/>
      <c r="G31" s="13"/>
    </row>
    <row r="32" spans="1:8" x14ac:dyDescent="0.25">
      <c r="A32" s="11" t="s">
        <v>136</v>
      </c>
      <c r="B32" s="13" t="s">
        <v>137</v>
      </c>
      <c r="C32" s="13"/>
      <c r="D32" s="13"/>
      <c r="E32" s="13"/>
      <c r="F32" s="13"/>
      <c r="G32" s="13"/>
    </row>
    <row r="33" spans="1:7" x14ac:dyDescent="0.25">
      <c r="A33" s="11" t="s">
        <v>138</v>
      </c>
      <c r="B33" s="13" t="s">
        <v>139</v>
      </c>
      <c r="C33" s="13"/>
      <c r="D33" s="13"/>
      <c r="E33" s="13"/>
      <c r="F33" s="13"/>
      <c r="G33" s="13"/>
    </row>
    <row r="34" spans="1:7" x14ac:dyDescent="0.25">
      <c r="A34" s="11" t="s">
        <v>140</v>
      </c>
      <c r="B34" s="13" t="s">
        <v>141</v>
      </c>
      <c r="C34" s="13"/>
      <c r="D34" s="13"/>
      <c r="E34" s="13"/>
      <c r="F34" s="13"/>
      <c r="G34" s="13"/>
    </row>
    <row r="35" spans="1:7" x14ac:dyDescent="0.25">
      <c r="A35" s="11" t="s">
        <v>142</v>
      </c>
      <c r="B35" s="13" t="s">
        <v>143</v>
      </c>
      <c r="C35" s="13"/>
      <c r="D35" s="13"/>
      <c r="E35" s="13"/>
      <c r="F35" s="13"/>
      <c r="G35" s="13"/>
    </row>
    <row r="36" spans="1:7" x14ac:dyDescent="0.25">
      <c r="A36" s="11" t="s">
        <v>144</v>
      </c>
      <c r="B36" s="13" t="s">
        <v>145</v>
      </c>
      <c r="C36" s="13"/>
      <c r="D36" s="13"/>
      <c r="E36" s="13"/>
      <c r="F36" s="13"/>
      <c r="G36" s="13"/>
    </row>
    <row r="37" spans="1:7" x14ac:dyDescent="0.25">
      <c r="A37" s="11" t="s">
        <v>146</v>
      </c>
      <c r="B37" s="13" t="s">
        <v>147</v>
      </c>
      <c r="C37" s="13"/>
      <c r="D37" s="13"/>
      <c r="E37" s="13"/>
      <c r="F37" s="13"/>
      <c r="G37" s="13"/>
    </row>
    <row r="38" spans="1:7" x14ac:dyDescent="0.25">
      <c r="A38" s="11" t="s">
        <v>148</v>
      </c>
      <c r="B38" s="13" t="s">
        <v>149</v>
      </c>
      <c r="C38" s="13"/>
      <c r="D38" s="13"/>
      <c r="E38" s="13"/>
      <c r="F38" s="13"/>
      <c r="G38" s="13"/>
    </row>
    <row r="39" spans="1:7" x14ac:dyDescent="0.25">
      <c r="A39" s="11" t="s">
        <v>150</v>
      </c>
      <c r="B39" s="13" t="s">
        <v>151</v>
      </c>
      <c r="C39" s="13"/>
      <c r="D39" s="13"/>
      <c r="E39" s="13"/>
      <c r="F39" s="13"/>
      <c r="G39" s="13"/>
    </row>
    <row r="40" spans="1:7" x14ac:dyDescent="0.25">
      <c r="A40" s="11" t="s">
        <v>152</v>
      </c>
      <c r="B40" s="13" t="s">
        <v>153</v>
      </c>
      <c r="C40" s="13"/>
      <c r="D40" s="13"/>
      <c r="E40" s="13"/>
      <c r="F40" s="13"/>
      <c r="G40" s="13"/>
    </row>
    <row r="41" spans="1:7" x14ac:dyDescent="0.25">
      <c r="A41" s="11" t="s">
        <v>154</v>
      </c>
      <c r="B41" s="13" t="s">
        <v>155</v>
      </c>
      <c r="C41" s="13"/>
      <c r="D41" s="13"/>
      <c r="E41" s="13"/>
      <c r="F41" s="13"/>
      <c r="G41" s="13"/>
    </row>
    <row r="42" spans="1:7" x14ac:dyDescent="0.25">
      <c r="A42" s="11" t="s">
        <v>156</v>
      </c>
      <c r="B42" s="13" t="s">
        <v>157</v>
      </c>
      <c r="C42" s="13"/>
      <c r="D42" s="13"/>
      <c r="E42" s="13"/>
      <c r="F42" s="13"/>
      <c r="G42" s="13"/>
    </row>
    <row r="43" spans="1:7" x14ac:dyDescent="0.25">
      <c r="A43" s="11" t="s">
        <v>158</v>
      </c>
      <c r="B43" s="13" t="s">
        <v>159</v>
      </c>
      <c r="C43" s="13"/>
      <c r="D43" s="13"/>
      <c r="E43" s="13"/>
      <c r="F43" s="13"/>
      <c r="G43" s="13"/>
    </row>
    <row r="44" spans="1:7" x14ac:dyDescent="0.25">
      <c r="A44" s="11" t="s">
        <v>160</v>
      </c>
      <c r="B44" s="13" t="s">
        <v>161</v>
      </c>
      <c r="C44" s="13"/>
      <c r="D44" s="13"/>
      <c r="E44" s="13"/>
      <c r="F44" s="13"/>
      <c r="G44" s="13"/>
    </row>
    <row r="45" spans="1:7" x14ac:dyDescent="0.25">
      <c r="A45" s="11"/>
      <c r="B45" s="13" t="s">
        <v>162</v>
      </c>
      <c r="C45" s="13"/>
      <c r="D45" s="13"/>
      <c r="E45" s="13"/>
      <c r="F45" s="13"/>
      <c r="G45" s="13"/>
    </row>
    <row r="46" spans="1:7" x14ac:dyDescent="0.25">
      <c r="A46" s="11" t="s">
        <v>163</v>
      </c>
      <c r="B46" s="13" t="s">
        <v>164</v>
      </c>
      <c r="C46" s="13"/>
      <c r="D46" s="13"/>
      <c r="E46" s="13"/>
      <c r="F46" s="13"/>
      <c r="G46" s="13"/>
    </row>
    <row r="47" spans="1:7" x14ac:dyDescent="0.25">
      <c r="A47" s="11" t="s">
        <v>165</v>
      </c>
      <c r="B47" s="13" t="s">
        <v>166</v>
      </c>
      <c r="C47" s="13"/>
      <c r="D47" s="13"/>
      <c r="E47" s="13"/>
      <c r="F47" s="13"/>
      <c r="G47" s="13"/>
    </row>
    <row r="48" spans="1:7" x14ac:dyDescent="0.25">
      <c r="A48" s="11" t="s">
        <v>167</v>
      </c>
      <c r="B48" s="13" t="s">
        <v>168</v>
      </c>
      <c r="C48" s="13"/>
      <c r="D48" s="13"/>
      <c r="E48" s="13"/>
      <c r="F48" s="13"/>
      <c r="G48" s="13"/>
    </row>
    <row r="49" spans="1:8" x14ac:dyDescent="0.25">
      <c r="A49" s="11" t="s">
        <v>169</v>
      </c>
      <c r="B49" s="13" t="s">
        <v>170</v>
      </c>
      <c r="C49" s="13"/>
      <c r="D49" s="13"/>
      <c r="E49" s="13"/>
      <c r="F49" s="13"/>
      <c r="G49" s="13"/>
    </row>
    <row r="50" spans="1:8" x14ac:dyDescent="0.25">
      <c r="A50" s="11" t="s">
        <v>171</v>
      </c>
      <c r="B50" s="13" t="s">
        <v>172</v>
      </c>
      <c r="C50" s="13"/>
      <c r="D50" s="13"/>
      <c r="E50" s="13"/>
      <c r="F50" s="13"/>
      <c r="G50" s="13"/>
    </row>
    <row r="51" spans="1:8" x14ac:dyDescent="0.25">
      <c r="A51" s="11" t="s">
        <v>173</v>
      </c>
      <c r="B51" s="13" t="s">
        <v>174</v>
      </c>
      <c r="C51" s="13"/>
      <c r="D51" s="13"/>
      <c r="E51" s="13"/>
      <c r="F51" s="13"/>
      <c r="G51" s="13"/>
    </row>
    <row r="52" spans="1:8" x14ac:dyDescent="0.25">
      <c r="A52" s="11" t="s">
        <v>175</v>
      </c>
      <c r="B52" s="13" t="s">
        <v>176</v>
      </c>
      <c r="C52" s="13"/>
      <c r="D52" s="13"/>
      <c r="E52" s="13"/>
      <c r="F52" s="13"/>
      <c r="G52" s="13"/>
    </row>
    <row r="53" spans="1:8" x14ac:dyDescent="0.25">
      <c r="A53" s="11"/>
      <c r="B53" s="11"/>
      <c r="C53" s="11"/>
      <c r="F53" s="13"/>
      <c r="G53" s="13"/>
      <c r="H53" s="13"/>
    </row>
    <row r="54" spans="1:8" x14ac:dyDescent="0.25">
      <c r="A54" s="11"/>
      <c r="B54" s="11"/>
      <c r="C54" s="11"/>
      <c r="F54" s="13"/>
      <c r="G54" s="13"/>
      <c r="H54" s="13"/>
    </row>
    <row r="55" spans="1:8" x14ac:dyDescent="0.25">
      <c r="A55" s="11"/>
      <c r="B55" s="11"/>
      <c r="C55" s="11"/>
    </row>
    <row r="56" spans="1:8" x14ac:dyDescent="0.25">
      <c r="A56" s="22"/>
      <c r="B56" s="22"/>
      <c r="C56" s="22"/>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I17"/>
  <sheetViews>
    <sheetView zoomScaleNormal="100" workbookViewId="0"/>
  </sheetViews>
  <sheetFormatPr defaultRowHeight="13.2" x14ac:dyDescent="0.25"/>
  <cols>
    <col min="1" max="5" width="23.5546875" customWidth="1"/>
    <col min="6" max="6" width="28" customWidth="1"/>
    <col min="7" max="9" width="23.5546875" customWidth="1"/>
  </cols>
  <sheetData>
    <row r="1" spans="1:9" ht="17.399999999999999" x14ac:dyDescent="0.3">
      <c r="A1" s="6" t="s">
        <v>0</v>
      </c>
      <c r="B1" s="6"/>
      <c r="C1" s="6"/>
      <c r="D1" s="6"/>
      <c r="E1" s="6"/>
      <c r="F1" s="6"/>
    </row>
    <row r="2" spans="1:9" ht="17.399999999999999" x14ac:dyDescent="0.3">
      <c r="A2" s="7"/>
      <c r="B2" s="7"/>
      <c r="C2" s="7"/>
      <c r="D2" s="7"/>
      <c r="E2" s="7"/>
      <c r="F2" s="7"/>
    </row>
    <row r="3" spans="1:9" ht="17.399999999999999" x14ac:dyDescent="0.3">
      <c r="A3" s="8" t="s">
        <v>312</v>
      </c>
      <c r="B3" s="8"/>
      <c r="C3" s="8"/>
      <c r="D3" s="8"/>
      <c r="E3" s="8"/>
      <c r="F3" s="8"/>
    </row>
    <row r="6" spans="1:9" ht="26.4" x14ac:dyDescent="0.25">
      <c r="A6" s="55" t="s">
        <v>206</v>
      </c>
      <c r="B6" s="55" t="s">
        <v>300</v>
      </c>
      <c r="C6" s="55" t="s">
        <v>313</v>
      </c>
      <c r="D6" s="55" t="s">
        <v>314</v>
      </c>
      <c r="E6" s="55" t="s">
        <v>315</v>
      </c>
      <c r="F6" s="55" t="s">
        <v>316</v>
      </c>
      <c r="G6" s="55" t="s">
        <v>317</v>
      </c>
      <c r="H6" s="55" t="s">
        <v>318</v>
      </c>
      <c r="I6" s="56"/>
    </row>
    <row r="7" spans="1:9" x14ac:dyDescent="0.25">
      <c r="A7" s="16" t="s">
        <v>47</v>
      </c>
      <c r="B7" s="16" t="s">
        <v>50</v>
      </c>
      <c r="C7" s="16" t="s">
        <v>267</v>
      </c>
      <c r="D7" s="16" t="s">
        <v>53</v>
      </c>
      <c r="E7" s="16" t="s">
        <v>54</v>
      </c>
      <c r="F7" s="16" t="s">
        <v>55</v>
      </c>
      <c r="G7" s="16" t="s">
        <v>56</v>
      </c>
      <c r="H7" s="16" t="s">
        <v>57</v>
      </c>
    </row>
    <row r="8" spans="1:9" x14ac:dyDescent="0.25">
      <c r="C8" t="s">
        <v>319</v>
      </c>
      <c r="D8" t="s">
        <v>319</v>
      </c>
      <c r="E8" t="s">
        <v>319</v>
      </c>
    </row>
    <row r="10" spans="1:9" x14ac:dyDescent="0.25">
      <c r="A10" s="11" t="s">
        <v>90</v>
      </c>
      <c r="B10" s="13" t="s">
        <v>320</v>
      </c>
      <c r="C10" s="13"/>
      <c r="D10" s="13"/>
      <c r="E10" s="13"/>
      <c r="F10" s="13"/>
    </row>
    <row r="11" spans="1:9" x14ac:dyDescent="0.25">
      <c r="A11" s="11" t="s">
        <v>96</v>
      </c>
      <c r="B11" s="13" t="s">
        <v>321</v>
      </c>
      <c r="C11" s="13"/>
      <c r="D11" s="13"/>
      <c r="E11" s="13"/>
      <c r="F11" s="13"/>
    </row>
    <row r="12" spans="1:9" x14ac:dyDescent="0.25">
      <c r="A12" s="11" t="s">
        <v>270</v>
      </c>
      <c r="B12" t="s">
        <v>322</v>
      </c>
      <c r="C12" s="13"/>
      <c r="D12" s="13"/>
      <c r="E12" s="13"/>
      <c r="F12" s="13"/>
    </row>
    <row r="13" spans="1:9" x14ac:dyDescent="0.25">
      <c r="A13" s="11" t="s">
        <v>102</v>
      </c>
      <c r="B13" t="s">
        <v>323</v>
      </c>
      <c r="C13" s="13"/>
      <c r="D13" s="13"/>
      <c r="E13" s="13"/>
      <c r="F13" s="13"/>
    </row>
    <row r="14" spans="1:9" x14ac:dyDescent="0.25">
      <c r="A14" s="11" t="s">
        <v>104</v>
      </c>
      <c r="B14" t="s">
        <v>324</v>
      </c>
    </row>
    <row r="15" spans="1:9" x14ac:dyDescent="0.25">
      <c r="A15" s="11" t="s">
        <v>106</v>
      </c>
      <c r="B15" t="s">
        <v>325</v>
      </c>
    </row>
    <row r="16" spans="1:9" x14ac:dyDescent="0.25">
      <c r="A16" s="11" t="s">
        <v>108</v>
      </c>
      <c r="B16" s="13" t="s">
        <v>326</v>
      </c>
    </row>
    <row r="17" spans="1:2" x14ac:dyDescent="0.25">
      <c r="A17" s="11" t="s">
        <v>110</v>
      </c>
      <c r="B17" s="13" t="s">
        <v>327</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9"/>
  <sheetViews>
    <sheetView workbookViewId="0"/>
  </sheetViews>
  <sheetFormatPr defaultColWidth="9" defaultRowHeight="13.2" x14ac:dyDescent="0.25"/>
  <cols>
    <col min="1" max="1" width="15.21875" style="28" customWidth="1"/>
    <col min="2" max="2" width="17.77734375" style="28" customWidth="1"/>
    <col min="3" max="3" width="22" style="28" customWidth="1"/>
    <col min="4" max="4" width="12.5546875" style="28" customWidth="1"/>
    <col min="5" max="16384" width="9" style="28"/>
  </cols>
  <sheetData>
    <row r="1" spans="1:4" ht="17.399999999999999" x14ac:dyDescent="0.3">
      <c r="A1" s="40" t="s">
        <v>0</v>
      </c>
    </row>
    <row r="2" spans="1:4" ht="17.399999999999999" x14ac:dyDescent="0.3">
      <c r="A2" s="39"/>
    </row>
    <row r="3" spans="1:4" ht="17.399999999999999" x14ac:dyDescent="0.3">
      <c r="A3" s="38" t="s">
        <v>328</v>
      </c>
    </row>
    <row r="6" spans="1:4" ht="26.4" x14ac:dyDescent="0.25">
      <c r="A6" s="33"/>
      <c r="B6" s="33" t="s">
        <v>329</v>
      </c>
      <c r="C6" s="33" t="s">
        <v>330</v>
      </c>
    </row>
    <row r="7" spans="1:4" ht="26.4" x14ac:dyDescent="0.25">
      <c r="A7" s="36" t="s">
        <v>331</v>
      </c>
      <c r="B7" s="37">
        <f>'B-4 Upwards sales'!B9</f>
        <v>0</v>
      </c>
      <c r="C7" s="34" t="s">
        <v>332</v>
      </c>
    </row>
    <row r="8" spans="1:4" ht="66" x14ac:dyDescent="0.25">
      <c r="A8" s="36" t="s">
        <v>333</v>
      </c>
      <c r="B8" s="37">
        <f>SUMIFS('G-4.1 SG&amp;A listing'!H:H,'G-4.1 SG&amp;A listing'!C:C,"No",'G-4.1 SG&amp;A listing'!D:D,"No",'G-4.1 SG&amp;A listing'!E:E,"No")</f>
        <v>0</v>
      </c>
      <c r="C8" s="34" t="s">
        <v>334</v>
      </c>
    </row>
    <row r="9" spans="1:4" ht="26.4" x14ac:dyDescent="0.25">
      <c r="A9" s="36" t="s">
        <v>335</v>
      </c>
      <c r="B9" s="35" t="e">
        <f>B8/B7</f>
        <v>#DIV/0!</v>
      </c>
      <c r="C9" s="34" t="s">
        <v>336</v>
      </c>
    </row>
    <row r="12" spans="1:4" ht="26.4" x14ac:dyDescent="0.25">
      <c r="A12" s="33" t="s">
        <v>337</v>
      </c>
      <c r="B12" s="33" t="s">
        <v>338</v>
      </c>
      <c r="C12" s="33" t="s">
        <v>339</v>
      </c>
      <c r="D12" s="33" t="s">
        <v>340</v>
      </c>
    </row>
    <row r="13" spans="1:4" x14ac:dyDescent="0.25">
      <c r="A13" s="32" t="s">
        <v>47</v>
      </c>
      <c r="B13" s="32" t="s">
        <v>50</v>
      </c>
      <c r="C13" s="32" t="s">
        <v>267</v>
      </c>
      <c r="D13" s="32" t="s">
        <v>53</v>
      </c>
    </row>
    <row r="14" spans="1:4" x14ac:dyDescent="0.25">
      <c r="B14" s="31"/>
      <c r="C14" s="31"/>
      <c r="D14" s="31" t="e">
        <f>B14*$B$9/C14</f>
        <v>#DIV/0!</v>
      </c>
    </row>
    <row r="16" spans="1:4" x14ac:dyDescent="0.25">
      <c r="A16" s="30" t="s">
        <v>90</v>
      </c>
      <c r="B16" s="29" t="s">
        <v>341</v>
      </c>
    </row>
    <row r="17" spans="1:2" x14ac:dyDescent="0.25">
      <c r="A17" s="30" t="s">
        <v>96</v>
      </c>
      <c r="B17" s="29" t="s">
        <v>342</v>
      </c>
    </row>
    <row r="18" spans="1:2" x14ac:dyDescent="0.25">
      <c r="A18" s="30" t="s">
        <v>270</v>
      </c>
      <c r="B18" s="29" t="s">
        <v>343</v>
      </c>
    </row>
    <row r="19" spans="1:2" x14ac:dyDescent="0.25">
      <c r="A19" s="30" t="s">
        <v>102</v>
      </c>
      <c r="B19" s="29" t="s">
        <v>344</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1D5B-3B5F-48B1-A332-22C4C96D9182}">
  <sheetPr>
    <pageSetUpPr fitToPage="1"/>
  </sheetPr>
  <dimension ref="A1:D25"/>
  <sheetViews>
    <sheetView zoomScaleNormal="100" workbookViewId="0"/>
  </sheetViews>
  <sheetFormatPr defaultColWidth="12.5546875" defaultRowHeight="13.2" x14ac:dyDescent="0.25"/>
  <cols>
    <col min="1" max="1" width="53.21875" style="84" bestFit="1" customWidth="1"/>
    <col min="2" max="2" width="15.5546875" style="84" customWidth="1"/>
    <col min="3" max="16384" width="12.5546875" style="84"/>
  </cols>
  <sheetData>
    <row r="1" spans="1:4" ht="17.399999999999999" x14ac:dyDescent="0.3">
      <c r="A1" s="6" t="s">
        <v>0</v>
      </c>
    </row>
    <row r="2" spans="1:4" ht="17.399999999999999" x14ac:dyDescent="0.3">
      <c r="A2" s="138"/>
    </row>
    <row r="3" spans="1:4" ht="18" thickBot="1" x14ac:dyDescent="0.35">
      <c r="A3" s="8" t="s">
        <v>345</v>
      </c>
    </row>
    <row r="4" spans="1:4" ht="40.200000000000003" thickBot="1" x14ac:dyDescent="0.3">
      <c r="A4" s="145" t="s">
        <v>202</v>
      </c>
      <c r="B4" s="146" t="s">
        <v>346</v>
      </c>
      <c r="C4" s="147" t="s">
        <v>347</v>
      </c>
      <c r="D4" s="152" t="s">
        <v>206</v>
      </c>
    </row>
    <row r="5" spans="1:4" x14ac:dyDescent="0.25">
      <c r="A5" s="149" t="s">
        <v>348</v>
      </c>
      <c r="B5" s="155">
        <f>SUM(B6:B10)</f>
        <v>0</v>
      </c>
      <c r="C5" s="180"/>
      <c r="D5" s="183"/>
    </row>
    <row r="6" spans="1:4" x14ac:dyDescent="0.25">
      <c r="A6" s="156" t="s">
        <v>349</v>
      </c>
      <c r="B6" s="153"/>
      <c r="C6" s="181"/>
      <c r="D6" s="184"/>
    </row>
    <row r="7" spans="1:4" x14ac:dyDescent="0.25">
      <c r="A7" s="156" t="s">
        <v>350</v>
      </c>
      <c r="B7" s="153"/>
      <c r="C7" s="181"/>
      <c r="D7" s="184"/>
    </row>
    <row r="8" spans="1:4" x14ac:dyDescent="0.25">
      <c r="A8" s="156" t="s">
        <v>351</v>
      </c>
      <c r="B8" s="153"/>
      <c r="C8" s="181"/>
      <c r="D8" s="184"/>
    </row>
    <row r="9" spans="1:4" x14ac:dyDescent="0.25">
      <c r="A9" s="156" t="s">
        <v>352</v>
      </c>
      <c r="B9" s="153"/>
      <c r="C9" s="181"/>
      <c r="D9" s="184"/>
    </row>
    <row r="10" spans="1:4" ht="13.8" thickBot="1" x14ac:dyDescent="0.3">
      <c r="A10" s="161" t="s">
        <v>353</v>
      </c>
      <c r="B10" s="157"/>
      <c r="C10" s="181"/>
      <c r="D10" s="184"/>
    </row>
    <row r="11" spans="1:4" ht="13.8" thickBot="1" x14ac:dyDescent="0.3">
      <c r="A11" s="162" t="s">
        <v>354</v>
      </c>
      <c r="B11" s="163">
        <f>B5-B12</f>
        <v>0</v>
      </c>
      <c r="C11" s="182"/>
      <c r="D11" s="185"/>
    </row>
    <row r="12" spans="1:4" x14ac:dyDescent="0.25">
      <c r="A12" s="148" t="s">
        <v>355</v>
      </c>
      <c r="B12" s="154">
        <f>SUM(B13:B17)</f>
        <v>0</v>
      </c>
      <c r="C12" s="158">
        <f>SUM(C13:C17)</f>
        <v>0</v>
      </c>
      <c r="D12" s="112"/>
    </row>
    <row r="13" spans="1:4" x14ac:dyDescent="0.25">
      <c r="A13" s="156" t="s">
        <v>349</v>
      </c>
      <c r="B13" s="153"/>
      <c r="C13" s="159"/>
      <c r="D13" s="89"/>
    </row>
    <row r="14" spans="1:4" x14ac:dyDescent="0.25">
      <c r="A14" s="156" t="s">
        <v>350</v>
      </c>
      <c r="B14" s="153"/>
      <c r="C14" s="159"/>
      <c r="D14" s="89"/>
    </row>
    <row r="15" spans="1:4" x14ac:dyDescent="0.25">
      <c r="A15" s="156" t="s">
        <v>351</v>
      </c>
      <c r="B15" s="153"/>
      <c r="C15" s="159"/>
      <c r="D15" s="89"/>
    </row>
    <row r="16" spans="1:4" x14ac:dyDescent="0.25">
      <c r="A16" s="156" t="s">
        <v>352</v>
      </c>
      <c r="B16" s="153"/>
      <c r="C16" s="159"/>
      <c r="D16" s="89"/>
    </row>
    <row r="17" spans="1:4" ht="13.8" thickBot="1" x14ac:dyDescent="0.3">
      <c r="A17" s="161" t="s">
        <v>353</v>
      </c>
      <c r="B17" s="157"/>
      <c r="C17" s="164"/>
      <c r="D17" s="165"/>
    </row>
    <row r="18" spans="1:4" ht="13.8" thickBot="1" x14ac:dyDescent="0.3">
      <c r="A18" s="162" t="s">
        <v>356</v>
      </c>
      <c r="B18" s="151">
        <f>B12-B19</f>
        <v>0</v>
      </c>
      <c r="C18" s="163">
        <f>C12-C19</f>
        <v>0</v>
      </c>
      <c r="D18" s="186"/>
    </row>
    <row r="19" spans="1:4" ht="13.8" thickBot="1" x14ac:dyDescent="0.3">
      <c r="A19" s="150" t="s">
        <v>357</v>
      </c>
      <c r="B19" s="151">
        <f>SUM('G-4.1 SG&amp;A listing'!G:G)</f>
        <v>0</v>
      </c>
      <c r="C19" s="160">
        <f>SUM('G-4.1 SG&amp;A listing'!H:H)</f>
        <v>0</v>
      </c>
      <c r="D19" s="187"/>
    </row>
    <row r="21" spans="1:4" x14ac:dyDescent="0.25">
      <c r="A21" s="84" t="s">
        <v>222</v>
      </c>
    </row>
    <row r="23" spans="1:4" x14ac:dyDescent="0.25">
      <c r="A23" s="126" t="s">
        <v>223</v>
      </c>
    </row>
    <row r="24" spans="1:4" x14ac:dyDescent="0.25">
      <c r="A24" s="127" t="s">
        <v>224</v>
      </c>
    </row>
    <row r="25" spans="1:4" x14ac:dyDescent="0.25">
      <c r="A25" s="84" t="s">
        <v>358</v>
      </c>
    </row>
  </sheetData>
  <mergeCells count="3">
    <mergeCell ref="C5:C11"/>
    <mergeCell ref="D5:D11"/>
    <mergeCell ref="D18:D19"/>
  </mergeCells>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M58"/>
  <sheetViews>
    <sheetView showZeros="0" zoomScaleNormal="100" workbookViewId="0"/>
  </sheetViews>
  <sheetFormatPr defaultRowHeight="13.2" x14ac:dyDescent="0.25"/>
  <cols>
    <col min="1" max="8" width="12.5546875" customWidth="1"/>
    <col min="9" max="9" width="14.5546875" customWidth="1"/>
    <col min="10" max="10" width="12.5546875" customWidth="1"/>
    <col min="12" max="12" width="11.21875" customWidth="1"/>
  </cols>
  <sheetData>
    <row r="1" spans="1:13" s="2" customFormat="1" ht="17.399999999999999" x14ac:dyDescent="0.3">
      <c r="A1" s="6" t="s">
        <v>0</v>
      </c>
    </row>
    <row r="2" spans="1:13" s="2" customFormat="1" ht="17.399999999999999" x14ac:dyDescent="0.3">
      <c r="A2" s="7"/>
      <c r="B2" s="4"/>
      <c r="C2" s="4"/>
      <c r="D2" s="4"/>
    </row>
    <row r="3" spans="1:13" s="2" customFormat="1" ht="17.399999999999999" x14ac:dyDescent="0.3">
      <c r="A3" s="8" t="s">
        <v>359</v>
      </c>
    </row>
    <row r="4" spans="1:13" s="2" customFormat="1" ht="17.399999999999999" x14ac:dyDescent="0.3">
      <c r="A4" s="166"/>
      <c r="B4" s="167"/>
      <c r="C4" s="167"/>
      <c r="D4" s="167"/>
      <c r="E4" s="167"/>
      <c r="F4" s="167"/>
      <c r="G4" s="167"/>
      <c r="H4" s="167"/>
      <c r="I4" s="167"/>
      <c r="J4" s="167"/>
      <c r="K4" s="167"/>
      <c r="L4" s="189" t="s">
        <v>431</v>
      </c>
      <c r="M4" s="167"/>
    </row>
    <row r="5" spans="1:13" ht="66" x14ac:dyDescent="0.25">
      <c r="A5" s="5" t="s">
        <v>428</v>
      </c>
      <c r="B5" s="5" t="s">
        <v>429</v>
      </c>
      <c r="C5" s="5" t="s">
        <v>430</v>
      </c>
      <c r="D5" s="5" t="s">
        <v>6</v>
      </c>
      <c r="E5" s="5" t="s">
        <v>13</v>
      </c>
      <c r="F5" s="5" t="s">
        <v>282</v>
      </c>
      <c r="G5" s="5" t="s">
        <v>283</v>
      </c>
      <c r="H5" s="5" t="s">
        <v>284</v>
      </c>
      <c r="I5" s="5" t="s">
        <v>285</v>
      </c>
      <c r="J5" s="5" t="s">
        <v>45</v>
      </c>
      <c r="K5" s="5" t="s">
        <v>286</v>
      </c>
      <c r="L5" s="5" t="s">
        <v>287</v>
      </c>
      <c r="M5" s="5" t="s">
        <v>288</v>
      </c>
    </row>
    <row r="6" spans="1:13" s="12" customFormat="1" x14ac:dyDescent="0.25">
      <c r="A6" s="16" t="s">
        <v>48</v>
      </c>
      <c r="B6" s="16" t="s">
        <v>48</v>
      </c>
      <c r="C6" s="16" t="s">
        <v>48</v>
      </c>
      <c r="D6" s="16" t="s">
        <v>49</v>
      </c>
      <c r="E6" s="16" t="s">
        <v>50</v>
      </c>
      <c r="F6" s="16" t="s">
        <v>267</v>
      </c>
      <c r="G6" s="16" t="s">
        <v>53</v>
      </c>
      <c r="H6" s="16" t="s">
        <v>54</v>
      </c>
      <c r="I6" s="16" t="s">
        <v>55</v>
      </c>
      <c r="J6" s="16" t="s">
        <v>56</v>
      </c>
      <c r="K6" s="16" t="s">
        <v>57</v>
      </c>
      <c r="L6" s="16" t="s">
        <v>58</v>
      </c>
      <c r="M6" s="16" t="s">
        <v>60</v>
      </c>
    </row>
    <row r="7" spans="1:13" s="12" customFormat="1" x14ac:dyDescent="0.25">
      <c r="D7" s="12" t="str">
        <f>CONCATENATE(A7,"-",B7,"-",C7)</f>
        <v>--</v>
      </c>
      <c r="E7" s="128"/>
      <c r="F7" s="129"/>
      <c r="G7" s="129"/>
      <c r="H7" s="129"/>
      <c r="I7" s="129"/>
      <c r="J7" s="129"/>
      <c r="K7" s="129">
        <f>SUM(F7:J7)</f>
        <v>0</v>
      </c>
      <c r="L7" s="130"/>
      <c r="M7" s="129" t="e">
        <f>K7/L7</f>
        <v>#DIV/0!</v>
      </c>
    </row>
    <row r="8" spans="1:13" s="12" customFormat="1" x14ac:dyDescent="0.25">
      <c r="A8" s="131"/>
      <c r="B8" s="132"/>
      <c r="C8" s="129"/>
      <c r="D8" s="129"/>
      <c r="E8" s="129"/>
      <c r="F8" s="129"/>
      <c r="G8" s="129"/>
      <c r="H8" s="129"/>
      <c r="I8" s="130"/>
      <c r="J8" s="129"/>
    </row>
    <row r="9" spans="1:13" s="12" customFormat="1" x14ac:dyDescent="0.25">
      <c r="A9" s="11" t="s">
        <v>289</v>
      </c>
      <c r="B9" s="13" t="s">
        <v>99</v>
      </c>
    </row>
    <row r="10" spans="1:13" s="12" customFormat="1" x14ac:dyDescent="0.25">
      <c r="A10" s="54" t="s">
        <v>49</v>
      </c>
      <c r="B10" s="13" t="s">
        <v>101</v>
      </c>
    </row>
    <row r="11" spans="1:13" s="12" customFormat="1" x14ac:dyDescent="0.25">
      <c r="A11" s="11" t="s">
        <v>50</v>
      </c>
      <c r="B11" s="13" t="s">
        <v>290</v>
      </c>
    </row>
    <row r="12" spans="1:13" s="12" customFormat="1" x14ac:dyDescent="0.25">
      <c r="A12" s="11" t="s">
        <v>267</v>
      </c>
      <c r="B12" s="13" t="s">
        <v>291</v>
      </c>
      <c r="C12" s="15"/>
      <c r="D12" s="15"/>
      <c r="E12" s="15"/>
    </row>
    <row r="13" spans="1:13" s="12" customFormat="1" x14ac:dyDescent="0.25">
      <c r="A13" s="11" t="s">
        <v>53</v>
      </c>
      <c r="B13" s="13" t="s">
        <v>292</v>
      </c>
    </row>
    <row r="14" spans="1:13" s="12" customFormat="1" x14ac:dyDescent="0.25">
      <c r="A14" s="11" t="s">
        <v>54</v>
      </c>
      <c r="B14" s="13" t="s">
        <v>293</v>
      </c>
    </row>
    <row r="15" spans="1:13" s="12" customFormat="1" x14ac:dyDescent="0.25">
      <c r="A15" s="11" t="s">
        <v>55</v>
      </c>
      <c r="B15" s="13" t="s">
        <v>294</v>
      </c>
    </row>
    <row r="16" spans="1:13" s="12" customFormat="1" x14ac:dyDescent="0.25">
      <c r="A16" s="11" t="s">
        <v>56</v>
      </c>
      <c r="B16" s="13" t="s">
        <v>295</v>
      </c>
    </row>
    <row r="17" spans="1:2" s="12" customFormat="1" x14ac:dyDescent="0.25">
      <c r="A17" s="11" t="s">
        <v>57</v>
      </c>
      <c r="B17" s="13" t="s">
        <v>296</v>
      </c>
    </row>
    <row r="18" spans="1:2" s="12" customFormat="1" x14ac:dyDescent="0.25">
      <c r="A18" s="11" t="s">
        <v>58</v>
      </c>
      <c r="B18" s="13" t="s">
        <v>297</v>
      </c>
    </row>
    <row r="19" spans="1:2" s="12" customFormat="1" x14ac:dyDescent="0.25">
      <c r="A19" s="11" t="s">
        <v>60</v>
      </c>
      <c r="B19" s="13" t="s">
        <v>298</v>
      </c>
    </row>
    <row r="20" spans="1:2" s="12" customFormat="1" x14ac:dyDescent="0.25"/>
    <row r="21" spans="1:2" s="12" customFormat="1" x14ac:dyDescent="0.25"/>
    <row r="22" spans="1:2" s="12" customFormat="1" x14ac:dyDescent="0.25"/>
    <row r="23" spans="1:2" s="12" customFormat="1" x14ac:dyDescent="0.25"/>
    <row r="24" spans="1:2" s="12" customFormat="1" x14ac:dyDescent="0.25"/>
    <row r="25" spans="1:2" s="12" customFormat="1" x14ac:dyDescent="0.25"/>
    <row r="26" spans="1:2" s="12" customFormat="1" x14ac:dyDescent="0.25"/>
    <row r="27" spans="1:2" s="12" customFormat="1" x14ac:dyDescent="0.25"/>
    <row r="28" spans="1:2" s="12" customFormat="1" x14ac:dyDescent="0.25"/>
    <row r="29" spans="1:2" s="12" customFormat="1" x14ac:dyDescent="0.25"/>
    <row r="30" spans="1:2" s="12" customFormat="1" x14ac:dyDescent="0.25"/>
    <row r="31" spans="1:2" s="12" customFormat="1" x14ac:dyDescent="0.25"/>
    <row r="32" spans="1: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4"/>
  <sheetViews>
    <sheetView workbookViewId="0"/>
  </sheetViews>
  <sheetFormatPr defaultRowHeight="13.2" x14ac:dyDescent="0.25"/>
  <cols>
    <col min="1" max="1" width="9" customWidth="1"/>
    <col min="2" max="2" width="24.21875" customWidth="1"/>
    <col min="3" max="3" width="16.21875" customWidth="1"/>
    <col min="4" max="4" width="17.5546875" customWidth="1"/>
    <col min="5" max="5" width="21.21875" customWidth="1"/>
    <col min="6" max="6" width="16" customWidth="1"/>
    <col min="7" max="7" width="25.21875" customWidth="1"/>
    <col min="8" max="8" width="40.21875" customWidth="1"/>
  </cols>
  <sheetData>
    <row r="1" spans="1:8" ht="17.399999999999999" x14ac:dyDescent="0.3">
      <c r="A1" s="6" t="s">
        <v>0</v>
      </c>
    </row>
    <row r="2" spans="1:8" ht="17.399999999999999" x14ac:dyDescent="0.3">
      <c r="A2" s="2"/>
    </row>
    <row r="3" spans="1:8" ht="17.399999999999999" x14ac:dyDescent="0.3">
      <c r="A3" s="8" t="s">
        <v>360</v>
      </c>
    </row>
    <row r="4" spans="1:8" ht="17.399999999999999" x14ac:dyDescent="0.3">
      <c r="A4" s="2"/>
    </row>
    <row r="5" spans="1:8" ht="12.6" customHeight="1" x14ac:dyDescent="0.25">
      <c r="A5" s="178" t="s">
        <v>178</v>
      </c>
      <c r="B5" s="174" t="s">
        <v>179</v>
      </c>
      <c r="C5" s="176" t="s">
        <v>180</v>
      </c>
      <c r="D5" s="179"/>
      <c r="E5" s="179"/>
      <c r="F5" s="179"/>
      <c r="G5" s="179"/>
      <c r="H5" s="177"/>
    </row>
    <row r="6" spans="1:8" ht="31.5" customHeight="1" x14ac:dyDescent="0.25">
      <c r="A6" s="175"/>
      <c r="B6" s="175"/>
      <c r="C6" s="67" t="s">
        <v>181</v>
      </c>
      <c r="D6" s="68" t="s">
        <v>206</v>
      </c>
      <c r="E6" s="68" t="s">
        <v>300</v>
      </c>
      <c r="F6" s="68" t="s">
        <v>301</v>
      </c>
      <c r="G6" s="68" t="s">
        <v>361</v>
      </c>
      <c r="H6" s="68" t="s">
        <v>303</v>
      </c>
    </row>
    <row r="7" spans="1:8" x14ac:dyDescent="0.25">
      <c r="A7" s="69" t="s">
        <v>267</v>
      </c>
      <c r="B7" s="70" t="s">
        <v>282</v>
      </c>
      <c r="C7" s="70"/>
      <c r="D7" s="70"/>
      <c r="E7" s="70"/>
      <c r="F7" s="70"/>
      <c r="G7" s="70"/>
      <c r="H7" s="71"/>
    </row>
    <row r="8" spans="1:8" x14ac:dyDescent="0.25">
      <c r="A8" s="69" t="s">
        <v>53</v>
      </c>
      <c r="B8" s="70" t="s">
        <v>283</v>
      </c>
      <c r="C8" s="70"/>
      <c r="D8" s="70"/>
      <c r="E8" s="70"/>
      <c r="F8" s="70"/>
      <c r="G8" s="70"/>
      <c r="H8" s="71"/>
    </row>
    <row r="9" spans="1:8" x14ac:dyDescent="0.25">
      <c r="A9" s="69" t="s">
        <v>54</v>
      </c>
      <c r="B9" s="70" t="s">
        <v>284</v>
      </c>
      <c r="C9" s="70"/>
      <c r="D9" s="70"/>
      <c r="E9" s="70"/>
      <c r="F9" s="70"/>
      <c r="G9" s="70"/>
      <c r="H9" s="71"/>
    </row>
    <row r="10" spans="1:8" ht="26.4" x14ac:dyDescent="0.25">
      <c r="A10" s="69" t="s">
        <v>304</v>
      </c>
      <c r="B10" s="70" t="s">
        <v>305</v>
      </c>
      <c r="C10" s="70"/>
      <c r="D10" s="70"/>
      <c r="E10" s="70"/>
      <c r="F10" s="70"/>
      <c r="G10" s="70"/>
      <c r="H10" s="71"/>
    </row>
    <row r="11" spans="1:8" x14ac:dyDescent="0.25">
      <c r="A11" s="69" t="s">
        <v>306</v>
      </c>
      <c r="B11" s="70" t="s">
        <v>307</v>
      </c>
      <c r="C11" s="70"/>
      <c r="D11" s="70"/>
      <c r="E11" s="70"/>
      <c r="F11" s="70"/>
      <c r="G11" s="70"/>
      <c r="H11" s="71"/>
    </row>
    <row r="12" spans="1:8" x14ac:dyDescent="0.25">
      <c r="A12" s="69" t="s">
        <v>56</v>
      </c>
      <c r="B12" s="70" t="s">
        <v>45</v>
      </c>
      <c r="C12" s="70"/>
      <c r="D12" s="70"/>
      <c r="E12" s="70"/>
      <c r="F12" s="70"/>
      <c r="G12" s="70"/>
      <c r="H12" s="71"/>
    </row>
    <row r="13" spans="1:8" x14ac:dyDescent="0.25">
      <c r="A13" s="69" t="s">
        <v>58</v>
      </c>
      <c r="B13" s="70" t="s">
        <v>308</v>
      </c>
      <c r="C13" s="70"/>
      <c r="D13" s="70"/>
      <c r="E13" s="70"/>
      <c r="F13" s="70"/>
      <c r="G13" s="70"/>
      <c r="H13" s="71"/>
    </row>
    <row r="14" spans="1:8" s="12" customFormat="1" x14ac:dyDescent="0.25"/>
    <row r="15" spans="1:8" s="12" customFormat="1" x14ac:dyDescent="0.25">
      <c r="A15" s="133" t="s">
        <v>194</v>
      </c>
    </row>
    <row r="16" spans="1:8" s="12" customFormat="1" x14ac:dyDescent="0.25">
      <c r="A16" s="134" t="s">
        <v>362</v>
      </c>
    </row>
    <row r="17" spans="1:1" s="12" customFormat="1" x14ac:dyDescent="0.25">
      <c r="A17" s="134" t="s">
        <v>363</v>
      </c>
    </row>
    <row r="18" spans="1:1" s="12" customFormat="1" x14ac:dyDescent="0.25">
      <c r="A18" s="135" t="s">
        <v>257</v>
      </c>
    </row>
    <row r="19" spans="1:1" s="12" customFormat="1" x14ac:dyDescent="0.25">
      <c r="A19" s="135" t="s">
        <v>196</v>
      </c>
    </row>
    <row r="20" spans="1:1" s="12" customFormat="1" x14ac:dyDescent="0.25">
      <c r="A20" s="135" t="s">
        <v>197</v>
      </c>
    </row>
    <row r="21" spans="1:1" s="12" customFormat="1" x14ac:dyDescent="0.25">
      <c r="A21" s="136" t="s">
        <v>198</v>
      </c>
    </row>
    <row r="22" spans="1:1" s="12" customFormat="1" x14ac:dyDescent="0.25">
      <c r="A22" s="134" t="s">
        <v>311</v>
      </c>
    </row>
    <row r="23" spans="1:1" s="12" customFormat="1" x14ac:dyDescent="0.25"/>
    <row r="24" spans="1:1" s="12" customFormat="1" x14ac:dyDescent="0.25"/>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5"/>
  <sheetViews>
    <sheetView showZeros="0" zoomScaleNormal="100" workbookViewId="0"/>
  </sheetViews>
  <sheetFormatPr defaultRowHeight="13.2" x14ac:dyDescent="0.25"/>
  <cols>
    <col min="1" max="5" width="12.5546875" customWidth="1"/>
    <col min="6" max="6" width="13.77734375" customWidth="1"/>
    <col min="7" max="10" width="12.5546875" customWidth="1"/>
  </cols>
  <sheetData>
    <row r="1" spans="1:10" s="2" customFormat="1" ht="17.399999999999999" x14ac:dyDescent="0.3">
      <c r="A1" s="6" t="s">
        <v>0</v>
      </c>
    </row>
    <row r="2" spans="1:10" s="2" customFormat="1" ht="17.399999999999999" x14ac:dyDescent="0.3">
      <c r="A2" s="7"/>
      <c r="B2" s="4"/>
      <c r="C2" s="4"/>
      <c r="D2" s="4"/>
    </row>
    <row r="3" spans="1:10" s="2" customFormat="1" ht="17.399999999999999" x14ac:dyDescent="0.3">
      <c r="A3" s="8" t="s">
        <v>364</v>
      </c>
    </row>
    <row r="4" spans="1:10" s="2" customFormat="1" ht="17.399999999999999" x14ac:dyDescent="0.3">
      <c r="A4" s="8"/>
      <c r="I4" s="188" t="s">
        <v>431</v>
      </c>
    </row>
    <row r="5" spans="1:10" ht="52.8" x14ac:dyDescent="0.25">
      <c r="A5" s="5" t="s">
        <v>365</v>
      </c>
      <c r="B5" s="5" t="s">
        <v>13</v>
      </c>
      <c r="C5" s="5" t="s">
        <v>282</v>
      </c>
      <c r="D5" s="5" t="s">
        <v>283</v>
      </c>
      <c r="E5" s="5" t="s">
        <v>284</v>
      </c>
      <c r="F5" s="5" t="s">
        <v>285</v>
      </c>
      <c r="G5" s="5" t="s">
        <v>45</v>
      </c>
      <c r="H5" s="5" t="s">
        <v>286</v>
      </c>
      <c r="I5" s="168" t="s">
        <v>366</v>
      </c>
      <c r="J5" s="5" t="s">
        <v>288</v>
      </c>
    </row>
    <row r="6" spans="1:10" s="12" customFormat="1" x14ac:dyDescent="0.25">
      <c r="A6" s="16" t="s">
        <v>47</v>
      </c>
      <c r="B6" s="16" t="s">
        <v>50</v>
      </c>
      <c r="C6" s="16" t="s">
        <v>267</v>
      </c>
      <c r="D6" s="16" t="s">
        <v>53</v>
      </c>
      <c r="E6" s="16" t="s">
        <v>54</v>
      </c>
      <c r="F6" s="16" t="s">
        <v>55</v>
      </c>
      <c r="G6" s="16" t="s">
        <v>56</v>
      </c>
      <c r="H6" s="16" t="s">
        <v>57</v>
      </c>
      <c r="I6" s="16" t="s">
        <v>58</v>
      </c>
      <c r="J6" s="16" t="s">
        <v>60</v>
      </c>
    </row>
    <row r="7" spans="1:10" s="12" customFormat="1" x14ac:dyDescent="0.25">
      <c r="E7" s="128"/>
      <c r="F7" s="129"/>
      <c r="G7" s="129"/>
      <c r="H7" s="129">
        <f>SUM(C7:G7)</f>
        <v>0</v>
      </c>
      <c r="I7" s="130"/>
      <c r="J7" s="129" t="e">
        <f>H7/I7</f>
        <v>#DIV/0!</v>
      </c>
    </row>
    <row r="8" spans="1:10" s="12" customFormat="1" x14ac:dyDescent="0.25">
      <c r="A8" s="131"/>
      <c r="B8" s="132"/>
      <c r="C8" s="129"/>
      <c r="D8" s="129"/>
      <c r="E8" s="129"/>
      <c r="F8" s="129"/>
      <c r="G8" s="129"/>
      <c r="H8" s="129"/>
      <c r="I8" s="130"/>
      <c r="J8" s="129"/>
    </row>
    <row r="9" spans="1:10" s="12" customFormat="1" x14ac:dyDescent="0.25">
      <c r="A9" s="11" t="s">
        <v>367</v>
      </c>
      <c r="B9" s="13" t="s">
        <v>368</v>
      </c>
    </row>
    <row r="10" spans="1:10" s="12" customFormat="1" x14ac:dyDescent="0.25">
      <c r="A10" s="11" t="s">
        <v>50</v>
      </c>
      <c r="B10" s="13" t="s">
        <v>290</v>
      </c>
    </row>
    <row r="11" spans="1:10" s="12" customFormat="1" x14ac:dyDescent="0.25">
      <c r="A11" s="11" t="s">
        <v>267</v>
      </c>
      <c r="B11" s="13" t="s">
        <v>369</v>
      </c>
      <c r="C11" s="15"/>
      <c r="D11" s="15"/>
      <c r="E11" s="15"/>
    </row>
    <row r="12" spans="1:10" s="12" customFormat="1" x14ac:dyDescent="0.25">
      <c r="A12" s="11" t="s">
        <v>53</v>
      </c>
      <c r="B12" s="13" t="s">
        <v>370</v>
      </c>
    </row>
    <row r="13" spans="1:10" s="12" customFormat="1" x14ac:dyDescent="0.25">
      <c r="A13" s="11" t="s">
        <v>54</v>
      </c>
      <c r="B13" s="13" t="s">
        <v>371</v>
      </c>
    </row>
    <row r="14" spans="1:10" s="12" customFormat="1" x14ac:dyDescent="0.25">
      <c r="A14" s="11" t="s">
        <v>55</v>
      </c>
      <c r="B14" s="13" t="s">
        <v>372</v>
      </c>
    </row>
    <row r="15" spans="1:10" s="12" customFormat="1" x14ac:dyDescent="0.25">
      <c r="A15" s="11" t="s">
        <v>56</v>
      </c>
      <c r="B15" s="13" t="s">
        <v>373</v>
      </c>
    </row>
    <row r="16" spans="1:10" s="12" customFormat="1" x14ac:dyDescent="0.25">
      <c r="A16" s="11" t="s">
        <v>57</v>
      </c>
      <c r="B16" s="13" t="s">
        <v>296</v>
      </c>
    </row>
    <row r="17" spans="1:2" s="12" customFormat="1" x14ac:dyDescent="0.25">
      <c r="A17" s="11" t="s">
        <v>58</v>
      </c>
      <c r="B17" s="13" t="s">
        <v>374</v>
      </c>
    </row>
    <row r="18" spans="1:2" s="12" customFormat="1" x14ac:dyDescent="0.25">
      <c r="A18" s="11" t="s">
        <v>60</v>
      </c>
      <c r="B18" s="13" t="s">
        <v>375</v>
      </c>
    </row>
    <row r="19" spans="1:2" s="12" customFormat="1" x14ac:dyDescent="0.25"/>
    <row r="20" spans="1:2" s="12" customFormat="1" x14ac:dyDescent="0.25"/>
    <row r="21" spans="1:2" s="12" customFormat="1" x14ac:dyDescent="0.25"/>
    <row r="22" spans="1:2" s="12" customFormat="1" x14ac:dyDescent="0.25"/>
    <row r="23" spans="1:2" s="12" customFormat="1" x14ac:dyDescent="0.25"/>
    <row r="24" spans="1:2" s="12" customFormat="1" x14ac:dyDescent="0.25"/>
    <row r="25" spans="1:2" s="12" customFormat="1" x14ac:dyDescent="0.25"/>
    <row r="26" spans="1:2" s="12" customFormat="1" x14ac:dyDescent="0.25"/>
    <row r="27" spans="1:2" s="12" customFormat="1" x14ac:dyDescent="0.25"/>
    <row r="28" spans="1:2" s="12" customFormat="1" x14ac:dyDescent="0.25"/>
    <row r="29" spans="1:2" s="12" customFormat="1" x14ac:dyDescent="0.25"/>
    <row r="30" spans="1:2" s="12" customFormat="1" x14ac:dyDescent="0.25"/>
    <row r="31" spans="1:2" s="12" customFormat="1" x14ac:dyDescent="0.25"/>
    <row r="32" spans="1: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38"/>
  <sheetViews>
    <sheetView workbookViewId="0"/>
  </sheetViews>
  <sheetFormatPr defaultRowHeight="13.2" x14ac:dyDescent="0.25"/>
  <cols>
    <col min="1" max="14" width="15.5546875" customWidth="1"/>
    <col min="15" max="15" width="11.5546875" customWidth="1"/>
    <col min="16" max="16" width="12.5546875" customWidth="1"/>
  </cols>
  <sheetData>
    <row r="1" spans="1:16" ht="17.399999999999999" x14ac:dyDescent="0.3">
      <c r="A1" s="45" t="s">
        <v>0</v>
      </c>
      <c r="B1" s="45"/>
      <c r="C1" s="45"/>
      <c r="D1" s="46"/>
      <c r="E1" s="46"/>
      <c r="F1" s="27"/>
      <c r="G1" s="27"/>
      <c r="H1" s="27"/>
      <c r="I1" s="27"/>
      <c r="J1" s="27"/>
      <c r="K1" s="27"/>
      <c r="L1" s="27"/>
      <c r="M1" s="27"/>
    </row>
    <row r="2" spans="1:16" ht="17.399999999999999" x14ac:dyDescent="0.3">
      <c r="A2" s="47"/>
      <c r="B2" s="47"/>
      <c r="C2" s="47"/>
      <c r="D2" s="48"/>
      <c r="E2" s="48"/>
      <c r="G2" s="27"/>
      <c r="H2" s="27"/>
      <c r="I2" s="27"/>
      <c r="J2" s="27"/>
      <c r="K2" s="27"/>
      <c r="L2" s="27"/>
      <c r="M2" s="27"/>
    </row>
    <row r="3" spans="1:16" ht="17.399999999999999" x14ac:dyDescent="0.3">
      <c r="A3" s="49" t="s">
        <v>376</v>
      </c>
      <c r="B3" s="49"/>
      <c r="C3" s="49"/>
      <c r="D3" s="46"/>
      <c r="E3" s="46"/>
      <c r="F3" s="27"/>
      <c r="G3" s="27"/>
      <c r="H3" s="27"/>
      <c r="I3" s="27"/>
      <c r="J3" s="27"/>
      <c r="K3" s="27"/>
      <c r="L3" s="27"/>
      <c r="M3" s="27"/>
    </row>
    <row r="4" spans="1:16" ht="17.399999999999999" x14ac:dyDescent="0.3">
      <c r="A4" s="49"/>
      <c r="B4" s="49"/>
      <c r="C4" s="49"/>
      <c r="D4" s="46"/>
      <c r="E4" s="46"/>
      <c r="F4" s="27"/>
      <c r="G4" s="27"/>
      <c r="H4" s="27"/>
      <c r="I4" s="27"/>
      <c r="J4" s="27"/>
      <c r="K4" s="27"/>
      <c r="L4" s="27"/>
      <c r="M4" s="27"/>
    </row>
    <row r="5" spans="1:16" x14ac:dyDescent="0.25">
      <c r="A5" s="50"/>
      <c r="B5" s="50"/>
      <c r="C5" s="50"/>
      <c r="D5" s="51"/>
      <c r="E5" s="51"/>
      <c r="F5" s="51"/>
      <c r="G5" s="51"/>
      <c r="H5" s="51"/>
      <c r="I5" s="51"/>
      <c r="J5" s="51"/>
      <c r="K5" s="51"/>
      <c r="L5" s="51"/>
      <c r="M5" s="51"/>
    </row>
    <row r="6" spans="1:16" ht="17.399999999999999" x14ac:dyDescent="0.3">
      <c r="A6" s="50"/>
      <c r="B6" s="50"/>
      <c r="C6" s="49"/>
      <c r="D6" s="46"/>
      <c r="E6" s="46"/>
      <c r="F6" s="27"/>
      <c r="G6" s="27"/>
      <c r="H6" s="27"/>
      <c r="I6" s="27" t="s">
        <v>431</v>
      </c>
      <c r="J6" s="27"/>
      <c r="K6" s="27"/>
      <c r="L6" s="27"/>
      <c r="M6" s="27"/>
    </row>
    <row r="7" spans="1:16" s="12" customFormat="1" ht="52.8" x14ac:dyDescent="0.25">
      <c r="A7" s="169" t="s">
        <v>377</v>
      </c>
      <c r="B7" s="169" t="s">
        <v>378</v>
      </c>
      <c r="C7" s="170" t="s">
        <v>379</v>
      </c>
      <c r="D7" s="169" t="s">
        <v>381</v>
      </c>
      <c r="E7" s="170" t="s">
        <v>380</v>
      </c>
      <c r="F7" s="170" t="s">
        <v>382</v>
      </c>
      <c r="G7" s="170" t="s">
        <v>10</v>
      </c>
      <c r="H7" s="170" t="s">
        <v>383</v>
      </c>
      <c r="I7" s="170" t="s">
        <v>17</v>
      </c>
      <c r="J7" s="170" t="s">
        <v>384</v>
      </c>
      <c r="K7" s="170" t="s">
        <v>385</v>
      </c>
      <c r="L7" s="170" t="s">
        <v>18</v>
      </c>
      <c r="M7" s="170" t="s">
        <v>227</v>
      </c>
      <c r="N7" s="170" t="s">
        <v>386</v>
      </c>
      <c r="O7" s="170" t="s">
        <v>401</v>
      </c>
      <c r="P7" s="170" t="s">
        <v>387</v>
      </c>
    </row>
    <row r="8" spans="1:16" s="12" customFormat="1" x14ac:dyDescent="0.25">
      <c r="A8" s="16" t="s">
        <v>47</v>
      </c>
      <c r="B8" s="16" t="s">
        <v>50</v>
      </c>
      <c r="C8" s="16" t="s">
        <v>267</v>
      </c>
      <c r="D8" s="16" t="s">
        <v>53</v>
      </c>
      <c r="E8" s="16" t="s">
        <v>54</v>
      </c>
      <c r="F8" s="16" t="s">
        <v>55</v>
      </c>
      <c r="G8" s="16" t="s">
        <v>56</v>
      </c>
      <c r="H8" s="16" t="s">
        <v>57</v>
      </c>
      <c r="I8" s="16" t="s">
        <v>58</v>
      </c>
      <c r="J8" s="16" t="s">
        <v>60</v>
      </c>
      <c r="K8" s="16" t="s">
        <v>61</v>
      </c>
      <c r="L8" s="16" t="s">
        <v>62</v>
      </c>
      <c r="M8" s="16" t="s">
        <v>64</v>
      </c>
      <c r="N8" s="16" t="s">
        <v>65</v>
      </c>
      <c r="O8" s="16" t="s">
        <v>66</v>
      </c>
      <c r="P8" s="16" t="s">
        <v>67</v>
      </c>
    </row>
    <row r="9" spans="1:16" s="12" customFormat="1" x14ac:dyDescent="0.25">
      <c r="A9" s="84"/>
      <c r="B9" s="84"/>
      <c r="C9" s="84"/>
      <c r="D9" s="84"/>
      <c r="E9" s="84"/>
      <c r="F9" s="51"/>
      <c r="G9" s="84"/>
      <c r="H9" s="84"/>
      <c r="I9" s="84"/>
      <c r="J9" s="84"/>
      <c r="K9" s="84" t="e">
        <f>J9/I9</f>
        <v>#DIV/0!</v>
      </c>
      <c r="L9" s="84"/>
      <c r="M9" s="84"/>
    </row>
    <row r="10" spans="1:16" s="12" customFormat="1" x14ac:dyDescent="0.25">
      <c r="A10" s="52"/>
      <c r="B10" s="52"/>
      <c r="C10" s="84"/>
      <c r="D10" s="84"/>
      <c r="E10" s="84"/>
      <c r="F10" s="84"/>
      <c r="G10" s="84"/>
      <c r="H10" s="84"/>
      <c r="I10" s="84"/>
      <c r="J10" s="84"/>
      <c r="K10" s="84"/>
      <c r="L10" s="84"/>
      <c r="M10" s="84"/>
    </row>
    <row r="11" spans="1:16" s="12" customFormat="1" x14ac:dyDescent="0.25">
      <c r="A11" s="53"/>
      <c r="B11" s="53"/>
      <c r="C11" s="53"/>
      <c r="E11" s="84"/>
      <c r="F11" s="84"/>
      <c r="G11" s="84"/>
      <c r="H11" s="84"/>
      <c r="I11" s="84"/>
      <c r="J11" s="84"/>
      <c r="K11" s="84"/>
      <c r="L11" s="84"/>
      <c r="M11" s="84"/>
    </row>
    <row r="12" spans="1:16" s="12" customFormat="1" x14ac:dyDescent="0.25">
      <c r="A12" s="11" t="s">
        <v>194</v>
      </c>
      <c r="B12" s="14"/>
      <c r="C12" s="84"/>
      <c r="D12" s="84"/>
      <c r="E12" s="84"/>
      <c r="F12" s="84"/>
      <c r="G12" s="84"/>
      <c r="H12" s="84"/>
      <c r="I12" s="84"/>
      <c r="J12" s="84"/>
      <c r="K12" s="84"/>
      <c r="L12" s="84"/>
      <c r="M12" s="84"/>
    </row>
    <row r="13" spans="1:16" s="12" customFormat="1" x14ac:dyDescent="0.25">
      <c r="A13" s="11" t="s">
        <v>47</v>
      </c>
      <c r="B13" s="84" t="s">
        <v>388</v>
      </c>
      <c r="C13" s="84"/>
      <c r="D13" s="84"/>
      <c r="E13" s="84"/>
      <c r="F13" s="84"/>
      <c r="G13" s="84"/>
      <c r="H13" s="84"/>
      <c r="I13" s="84"/>
      <c r="J13" s="84"/>
      <c r="K13" s="84"/>
      <c r="L13" s="84"/>
    </row>
    <row r="14" spans="1:16" s="12" customFormat="1" x14ac:dyDescent="0.25">
      <c r="A14" s="11" t="s">
        <v>50</v>
      </c>
      <c r="B14" s="12" t="s">
        <v>389</v>
      </c>
      <c r="C14" s="84"/>
      <c r="D14" s="84"/>
      <c r="E14" s="84"/>
      <c r="F14" s="84"/>
      <c r="G14" s="84"/>
      <c r="H14" s="84"/>
      <c r="I14" s="84"/>
      <c r="J14" s="84"/>
      <c r="K14" s="84"/>
      <c r="L14" s="84"/>
    </row>
    <row r="15" spans="1:16" s="12" customFormat="1" x14ac:dyDescent="0.25">
      <c r="A15" s="11" t="s">
        <v>267</v>
      </c>
      <c r="B15" s="84" t="s">
        <v>390</v>
      </c>
      <c r="C15" s="84"/>
      <c r="D15" s="84"/>
      <c r="E15" s="84"/>
      <c r="F15" s="84"/>
      <c r="G15" s="84"/>
      <c r="H15" s="84"/>
      <c r="I15" s="84"/>
      <c r="J15" s="84"/>
      <c r="K15" s="84"/>
      <c r="L15" s="84"/>
    </row>
    <row r="16" spans="1:16" s="12" customFormat="1" x14ac:dyDescent="0.25">
      <c r="A16" s="11" t="s">
        <v>53</v>
      </c>
      <c r="B16" s="84" t="s">
        <v>392</v>
      </c>
      <c r="C16" s="84"/>
      <c r="D16" s="84"/>
      <c r="E16" s="84"/>
      <c r="F16" s="84"/>
      <c r="G16" s="84"/>
      <c r="H16" s="84"/>
      <c r="I16" s="84"/>
      <c r="J16" s="84"/>
      <c r="K16" s="84"/>
      <c r="L16" s="84"/>
    </row>
    <row r="17" spans="1:13" s="12" customFormat="1" x14ac:dyDescent="0.25">
      <c r="A17" s="11" t="s">
        <v>54</v>
      </c>
      <c r="B17" s="84" t="s">
        <v>391</v>
      </c>
      <c r="C17" s="84"/>
      <c r="D17" s="84"/>
      <c r="E17" s="84"/>
      <c r="F17" s="84"/>
      <c r="G17" s="84"/>
      <c r="H17" s="84"/>
      <c r="I17" s="84"/>
      <c r="J17" s="84"/>
      <c r="K17" s="84"/>
      <c r="L17" s="84"/>
    </row>
    <row r="18" spans="1:13" s="12" customFormat="1" x14ac:dyDescent="0.25">
      <c r="A18" s="11" t="s">
        <v>55</v>
      </c>
      <c r="B18" s="84" t="s">
        <v>393</v>
      </c>
      <c r="C18" s="84"/>
      <c r="D18" s="84"/>
      <c r="E18" s="84"/>
      <c r="F18" s="84"/>
      <c r="G18" s="84"/>
      <c r="H18" s="84"/>
      <c r="I18" s="84"/>
      <c r="J18" s="84"/>
      <c r="K18" s="84"/>
      <c r="L18" s="84"/>
    </row>
    <row r="19" spans="1:13" s="12" customFormat="1" x14ac:dyDescent="0.25">
      <c r="A19" s="11" t="s">
        <v>56</v>
      </c>
      <c r="B19" s="84" t="s">
        <v>394</v>
      </c>
      <c r="C19" s="84"/>
      <c r="D19" s="84"/>
      <c r="E19" s="84"/>
      <c r="F19" s="84"/>
      <c r="G19" s="84"/>
      <c r="H19" s="84"/>
      <c r="I19" s="84"/>
      <c r="J19" s="84"/>
      <c r="K19" s="84"/>
      <c r="L19" s="84"/>
    </row>
    <row r="20" spans="1:13" s="12" customFormat="1" x14ac:dyDescent="0.25">
      <c r="A20" s="11" t="s">
        <v>57</v>
      </c>
      <c r="B20" s="84" t="s">
        <v>395</v>
      </c>
      <c r="C20" s="84"/>
      <c r="D20" s="84"/>
      <c r="E20" s="84"/>
      <c r="F20" s="84"/>
      <c r="G20" s="84"/>
      <c r="H20" s="84"/>
      <c r="I20" s="84"/>
      <c r="J20" s="84"/>
      <c r="K20" s="84"/>
      <c r="L20" s="84"/>
    </row>
    <row r="21" spans="1:13" s="12" customFormat="1" x14ac:dyDescent="0.25">
      <c r="A21" s="11" t="s">
        <v>58</v>
      </c>
      <c r="B21" s="84" t="s">
        <v>402</v>
      </c>
      <c r="C21" s="84"/>
      <c r="D21" s="84"/>
      <c r="E21" s="84"/>
      <c r="F21" s="84"/>
      <c r="G21" s="84"/>
      <c r="H21" s="84"/>
      <c r="I21" s="84"/>
      <c r="J21" s="84"/>
      <c r="K21" s="84"/>
      <c r="L21" s="84"/>
    </row>
    <row r="22" spans="1:13" s="12" customFormat="1" x14ac:dyDescent="0.25">
      <c r="A22" s="11" t="s">
        <v>60</v>
      </c>
      <c r="B22" s="84" t="s">
        <v>396</v>
      </c>
      <c r="C22" s="84"/>
      <c r="D22" s="84"/>
      <c r="E22" s="84"/>
      <c r="F22" s="84"/>
      <c r="G22" s="84"/>
      <c r="H22" s="84"/>
      <c r="I22" s="84"/>
      <c r="J22" s="84"/>
      <c r="K22" s="84"/>
      <c r="L22" s="84"/>
    </row>
    <row r="23" spans="1:13" s="12" customFormat="1" x14ac:dyDescent="0.25">
      <c r="A23" s="11" t="s">
        <v>61</v>
      </c>
      <c r="B23" s="84" t="s">
        <v>397</v>
      </c>
      <c r="C23" s="84"/>
      <c r="D23" s="84"/>
      <c r="E23" s="84"/>
      <c r="F23" s="84"/>
      <c r="G23" s="84"/>
      <c r="H23" s="84"/>
      <c r="I23" s="84"/>
      <c r="J23" s="84"/>
      <c r="K23" s="84"/>
      <c r="L23" s="84"/>
    </row>
    <row r="24" spans="1:13" s="12" customFormat="1" x14ac:dyDescent="0.25">
      <c r="A24" s="11" t="s">
        <v>62</v>
      </c>
      <c r="B24" s="84" t="s">
        <v>403</v>
      </c>
      <c r="C24" s="84"/>
      <c r="D24" s="84"/>
      <c r="E24" s="84"/>
      <c r="F24" s="84"/>
      <c r="G24" s="84"/>
      <c r="H24" s="84"/>
      <c r="I24" s="84"/>
      <c r="J24" s="84"/>
      <c r="K24" s="84"/>
      <c r="L24" s="84"/>
    </row>
    <row r="25" spans="1:13" s="12" customFormat="1" x14ac:dyDescent="0.25">
      <c r="A25" s="11" t="s">
        <v>64</v>
      </c>
      <c r="B25" s="84" t="s">
        <v>398</v>
      </c>
      <c r="C25" s="84"/>
      <c r="D25" s="84"/>
      <c r="E25" s="84"/>
      <c r="F25" s="84"/>
      <c r="G25" s="84"/>
      <c r="H25" s="84"/>
      <c r="I25" s="84"/>
      <c r="J25" s="84"/>
      <c r="K25" s="84"/>
      <c r="L25" s="84"/>
    </row>
    <row r="26" spans="1:13" s="12" customFormat="1" x14ac:dyDescent="0.25">
      <c r="A26" s="11" t="s">
        <v>65</v>
      </c>
      <c r="B26" s="84" t="s">
        <v>399</v>
      </c>
      <c r="C26" s="84"/>
      <c r="D26" s="84"/>
      <c r="E26" s="84"/>
      <c r="F26" s="84"/>
      <c r="G26" s="84"/>
      <c r="H26" s="84"/>
      <c r="I26" s="84"/>
      <c r="J26" s="84"/>
      <c r="K26" s="84"/>
      <c r="L26" s="84"/>
    </row>
    <row r="27" spans="1:13" s="12" customFormat="1" x14ac:dyDescent="0.25">
      <c r="A27" s="11" t="s">
        <v>66</v>
      </c>
      <c r="B27" s="84" t="s">
        <v>404</v>
      </c>
      <c r="C27" s="84"/>
      <c r="D27" s="84"/>
      <c r="E27" s="84"/>
      <c r="F27" s="84"/>
      <c r="G27" s="84"/>
      <c r="H27" s="84"/>
      <c r="I27" s="84"/>
      <c r="J27" s="84"/>
      <c r="K27" s="84"/>
      <c r="L27" s="84"/>
    </row>
    <row r="28" spans="1:13" s="12" customFormat="1" x14ac:dyDescent="0.25">
      <c r="A28" s="11" t="s">
        <v>67</v>
      </c>
      <c r="B28" s="84" t="s">
        <v>400</v>
      </c>
      <c r="C28" s="84"/>
      <c r="D28" s="84"/>
      <c r="E28" s="84"/>
      <c r="F28" s="84"/>
      <c r="G28" s="84"/>
      <c r="H28" s="84"/>
      <c r="I28" s="84"/>
      <c r="J28" s="84"/>
      <c r="K28" s="84"/>
      <c r="L28" s="84"/>
    </row>
    <row r="29" spans="1:13" s="12" customFormat="1" x14ac:dyDescent="0.25">
      <c r="A29" s="11"/>
      <c r="B29" s="84"/>
      <c r="C29" s="84"/>
      <c r="D29" s="84"/>
      <c r="E29" s="84"/>
      <c r="F29" s="84"/>
      <c r="G29" s="84"/>
      <c r="H29" s="84"/>
      <c r="I29" s="84"/>
      <c r="J29" s="84"/>
      <c r="K29" s="84"/>
      <c r="L29" s="84"/>
    </row>
    <row r="30" spans="1:13" s="12" customFormat="1" x14ac:dyDescent="0.25">
      <c r="A30" s="14"/>
      <c r="B30" s="84"/>
      <c r="C30" s="84"/>
      <c r="D30" s="84"/>
      <c r="E30" s="84"/>
      <c r="F30" s="84"/>
      <c r="G30" s="84"/>
      <c r="H30" s="84"/>
      <c r="I30" s="84"/>
      <c r="J30" s="84"/>
      <c r="K30" s="84"/>
      <c r="L30" s="84"/>
    </row>
    <row r="31" spans="1:13" s="12" customFormat="1" x14ac:dyDescent="0.25">
      <c r="A31" s="14"/>
      <c r="C31" s="84"/>
      <c r="D31" s="84"/>
      <c r="E31" s="84"/>
      <c r="F31" s="84"/>
      <c r="G31" s="84"/>
      <c r="H31" s="84"/>
      <c r="I31" s="84"/>
      <c r="J31" s="84"/>
      <c r="K31" s="84"/>
      <c r="L31" s="84"/>
      <c r="M31" s="84"/>
    </row>
    <row r="32" spans="1:13" s="12" customFormat="1" x14ac:dyDescent="0.25">
      <c r="A32" s="14"/>
      <c r="B32" s="14"/>
      <c r="C32" s="84"/>
      <c r="D32" s="84"/>
      <c r="E32" s="84"/>
      <c r="F32" s="84"/>
      <c r="G32" s="84"/>
      <c r="H32" s="84"/>
      <c r="I32" s="84"/>
      <c r="J32" s="84"/>
      <c r="K32" s="84"/>
      <c r="L32" s="84"/>
      <c r="M32" s="84"/>
    </row>
    <row r="33" spans="1:13" s="12" customFormat="1" x14ac:dyDescent="0.25">
      <c r="A33" s="84"/>
      <c r="B33" s="84"/>
      <c r="C33" s="84"/>
      <c r="D33" s="84"/>
      <c r="E33" s="84"/>
      <c r="F33" s="84"/>
      <c r="G33" s="84"/>
      <c r="H33" s="84"/>
      <c r="I33" s="84"/>
      <c r="J33" s="84"/>
      <c r="K33" s="84"/>
      <c r="L33" s="84"/>
      <c r="M33" s="84"/>
    </row>
    <row r="34" spans="1:13" s="12" customFormat="1" x14ac:dyDescent="0.25"/>
    <row r="35" spans="1:13" s="12" customFormat="1" x14ac:dyDescent="0.25"/>
    <row r="36" spans="1:13" s="12" customFormat="1" x14ac:dyDescent="0.25"/>
    <row r="37" spans="1:13" s="12" customFormat="1" x14ac:dyDescent="0.25"/>
    <row r="38" spans="1:13" s="12" customFormat="1" x14ac:dyDescent="0.25"/>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E32"/>
  <sheetViews>
    <sheetView zoomScaleNormal="100" workbookViewId="0"/>
  </sheetViews>
  <sheetFormatPr defaultColWidth="12.5546875" defaultRowHeight="15.6" x14ac:dyDescent="0.3"/>
  <cols>
    <col min="1" max="1" width="63.21875" style="27" customWidth="1"/>
    <col min="2" max="3" width="15.5546875" style="27" customWidth="1"/>
    <col min="4" max="4" width="21" style="27" customWidth="1"/>
    <col min="5" max="5" width="22.21875" style="27" customWidth="1"/>
    <col min="6" max="16384" width="12.5546875" style="27"/>
  </cols>
  <sheetData>
    <row r="1" spans="1:5" ht="17.399999999999999" x14ac:dyDescent="0.3">
      <c r="A1" s="6" t="s">
        <v>0</v>
      </c>
      <c r="B1" s="90"/>
      <c r="C1" s="90"/>
      <c r="D1" s="90"/>
      <c r="E1" s="90"/>
    </row>
    <row r="2" spans="1:5" x14ac:dyDescent="0.3">
      <c r="A2" s="90"/>
      <c r="B2" s="90"/>
      <c r="C2" s="90"/>
      <c r="D2" s="90"/>
      <c r="E2" s="90"/>
    </row>
    <row r="3" spans="1:5" ht="18" thickBot="1" x14ac:dyDescent="0.35">
      <c r="A3" s="8" t="s">
        <v>405</v>
      </c>
      <c r="B3" s="90"/>
      <c r="C3" s="90"/>
      <c r="D3" s="90"/>
      <c r="E3" s="90"/>
    </row>
    <row r="4" spans="1:5" ht="16.2" thickBot="1" x14ac:dyDescent="0.35">
      <c r="A4" s="91" t="s">
        <v>202</v>
      </c>
      <c r="B4" s="76" t="s">
        <v>203</v>
      </c>
      <c r="C4" s="92" t="s">
        <v>204</v>
      </c>
      <c r="D4" s="77" t="s">
        <v>205</v>
      </c>
      <c r="E4" s="77" t="s">
        <v>206</v>
      </c>
    </row>
    <row r="5" spans="1:5" x14ac:dyDescent="0.3">
      <c r="A5" s="93" t="s">
        <v>406</v>
      </c>
      <c r="B5" s="94"/>
      <c r="C5" s="95"/>
      <c r="D5" s="85"/>
      <c r="E5" s="85"/>
    </row>
    <row r="6" spans="1:5" x14ac:dyDescent="0.3">
      <c r="A6" s="96" t="s">
        <v>208</v>
      </c>
      <c r="B6" s="97">
        <f>B5-B7</f>
        <v>0</v>
      </c>
      <c r="C6" s="98"/>
      <c r="D6" s="83"/>
      <c r="E6" s="83"/>
    </row>
    <row r="7" spans="1:5" ht="16.2" thickBot="1" x14ac:dyDescent="0.35">
      <c r="A7" s="99" t="s">
        <v>407</v>
      </c>
      <c r="B7" s="100">
        <f>B8+B9</f>
        <v>0</v>
      </c>
      <c r="C7" s="98"/>
      <c r="D7" s="82"/>
      <c r="E7" s="82"/>
    </row>
    <row r="8" spans="1:5" ht="16.2" thickBot="1" x14ac:dyDescent="0.35">
      <c r="A8" s="101" t="s">
        <v>210</v>
      </c>
      <c r="B8" s="102"/>
      <c r="C8" s="103"/>
      <c r="D8" s="86"/>
      <c r="E8" s="86"/>
    </row>
    <row r="9" spans="1:5" ht="16.2" thickBot="1" x14ac:dyDescent="0.35">
      <c r="A9" s="99" t="s">
        <v>408</v>
      </c>
      <c r="B9" s="104"/>
      <c r="C9" s="103"/>
      <c r="D9" s="87"/>
      <c r="E9" s="87"/>
    </row>
    <row r="10" spans="1:5" x14ac:dyDescent="0.3">
      <c r="A10" s="96" t="s">
        <v>208</v>
      </c>
      <c r="B10" s="105">
        <f>B9-B11-B12</f>
        <v>0</v>
      </c>
      <c r="C10" s="103"/>
      <c r="D10" s="87"/>
      <c r="E10" s="87"/>
    </row>
    <row r="11" spans="1:5" ht="16.2" thickBot="1" x14ac:dyDescent="0.35">
      <c r="A11" s="106" t="s">
        <v>409</v>
      </c>
      <c r="B11" s="107"/>
      <c r="C11" s="108"/>
      <c r="D11" s="88"/>
      <c r="E11" s="88"/>
    </row>
    <row r="12" spans="1:5" x14ac:dyDescent="0.3">
      <c r="A12" s="93" t="s">
        <v>410</v>
      </c>
      <c r="B12" s="109"/>
      <c r="C12" s="110"/>
      <c r="D12" s="89"/>
      <c r="E12" s="89"/>
    </row>
    <row r="13" spans="1:5" ht="16.2" thickBot="1" x14ac:dyDescent="0.35">
      <c r="A13" s="99" t="s">
        <v>208</v>
      </c>
      <c r="B13" s="111">
        <f>B12-B14</f>
        <v>0</v>
      </c>
      <c r="C13" s="111">
        <f>C12-C14</f>
        <v>0</v>
      </c>
      <c r="D13" s="88"/>
      <c r="E13" s="88"/>
    </row>
    <row r="14" spans="1:5" x14ac:dyDescent="0.3">
      <c r="A14" s="112" t="s">
        <v>411</v>
      </c>
      <c r="B14" s="113">
        <f>SUM(B15:B19)</f>
        <v>0</v>
      </c>
      <c r="C14" s="113">
        <f>SUM(C15:C19)</f>
        <v>0</v>
      </c>
      <c r="D14" s="86"/>
      <c r="E14" s="86"/>
    </row>
    <row r="15" spans="1:5" x14ac:dyDescent="0.3">
      <c r="A15" s="96" t="s">
        <v>213</v>
      </c>
      <c r="B15" s="114">
        <f>B20</f>
        <v>0</v>
      </c>
      <c r="C15" s="115">
        <f>C20</f>
        <v>0</v>
      </c>
      <c r="D15" s="87"/>
      <c r="E15" s="87"/>
    </row>
    <row r="16" spans="1:5" x14ac:dyDescent="0.3">
      <c r="A16" s="96" t="s">
        <v>214</v>
      </c>
      <c r="B16" s="116"/>
      <c r="C16" s="117"/>
      <c r="D16" s="87"/>
      <c r="E16" s="87"/>
    </row>
    <row r="17" spans="1:5" x14ac:dyDescent="0.3">
      <c r="A17" s="96" t="s">
        <v>215</v>
      </c>
      <c r="B17" s="116"/>
      <c r="C17" s="117"/>
      <c r="D17" s="87"/>
      <c r="E17" s="87"/>
    </row>
    <row r="18" spans="1:5" x14ac:dyDescent="0.3">
      <c r="A18" s="96" t="s">
        <v>216</v>
      </c>
      <c r="B18" s="116"/>
      <c r="C18" s="117"/>
      <c r="D18" s="87"/>
      <c r="E18" s="87"/>
    </row>
    <row r="19" spans="1:5" ht="16.2" thickBot="1" x14ac:dyDescent="0.35">
      <c r="A19" s="99" t="s">
        <v>217</v>
      </c>
      <c r="B19" s="118"/>
      <c r="C19" s="119"/>
      <c r="D19" s="88"/>
      <c r="E19" s="88"/>
    </row>
    <row r="20" spans="1:5" x14ac:dyDescent="0.3">
      <c r="A20" s="93" t="s">
        <v>412</v>
      </c>
      <c r="B20" s="120">
        <f>B21+B22+B23</f>
        <v>0</v>
      </c>
      <c r="C20" s="121">
        <f>C21+C22+C23</f>
        <v>0</v>
      </c>
      <c r="D20" s="89"/>
      <c r="E20" s="89"/>
    </row>
    <row r="21" spans="1:5" x14ac:dyDescent="0.3">
      <c r="A21" s="96" t="s">
        <v>219</v>
      </c>
      <c r="B21" s="122"/>
      <c r="C21" s="123"/>
      <c r="D21" s="87"/>
      <c r="E21" s="87"/>
    </row>
    <row r="22" spans="1:5" x14ac:dyDescent="0.3">
      <c r="A22" s="96" t="s">
        <v>220</v>
      </c>
      <c r="B22" s="122"/>
      <c r="C22" s="123"/>
      <c r="D22" s="87"/>
      <c r="E22" s="87"/>
    </row>
    <row r="23" spans="1:5" ht="16.2" thickBot="1" x14ac:dyDescent="0.35">
      <c r="A23" s="99" t="s">
        <v>221</v>
      </c>
      <c r="B23" s="124"/>
      <c r="C23" s="125"/>
      <c r="D23" s="88"/>
      <c r="E23" s="88"/>
    </row>
    <row r="24" spans="1:5" x14ac:dyDescent="0.3">
      <c r="A24" s="84"/>
      <c r="B24" s="84"/>
      <c r="C24" s="84"/>
      <c r="D24" s="84"/>
      <c r="E24" s="84"/>
    </row>
    <row r="25" spans="1:5" x14ac:dyDescent="0.3">
      <c r="A25" s="84" t="s">
        <v>222</v>
      </c>
      <c r="B25" s="84"/>
      <c r="C25" s="84"/>
      <c r="D25" s="84"/>
      <c r="E25" s="84"/>
    </row>
    <row r="26" spans="1:5" x14ac:dyDescent="0.3">
      <c r="A26" s="84"/>
      <c r="B26" s="84"/>
      <c r="C26" s="84"/>
      <c r="D26" s="84"/>
      <c r="E26" s="84"/>
    </row>
    <row r="27" spans="1:5" x14ac:dyDescent="0.3">
      <c r="A27" s="126" t="s">
        <v>223</v>
      </c>
      <c r="B27" s="84"/>
      <c r="C27" s="84"/>
      <c r="D27" s="84"/>
      <c r="E27" s="84"/>
    </row>
    <row r="28" spans="1:5" x14ac:dyDescent="0.3">
      <c r="A28" s="127" t="s">
        <v>224</v>
      </c>
      <c r="B28" s="84"/>
      <c r="C28" s="84"/>
      <c r="D28" s="84"/>
      <c r="E28" s="84"/>
    </row>
    <row r="29" spans="1:5" x14ac:dyDescent="0.3">
      <c r="A29" s="84" t="s">
        <v>425</v>
      </c>
      <c r="B29" s="84"/>
      <c r="C29" s="84"/>
      <c r="D29" s="84"/>
      <c r="E29" s="84"/>
    </row>
    <row r="30" spans="1:5" x14ac:dyDescent="0.3">
      <c r="A30" s="84" t="s">
        <v>197</v>
      </c>
      <c r="B30" s="84"/>
      <c r="C30" s="84"/>
      <c r="D30" s="84"/>
      <c r="E30" s="84"/>
    </row>
    <row r="31" spans="1:5" x14ac:dyDescent="0.3">
      <c r="A31" s="84" t="s">
        <v>225</v>
      </c>
      <c r="B31" s="84"/>
      <c r="C31" s="84"/>
      <c r="D31" s="84"/>
      <c r="E31" s="84"/>
    </row>
    <row r="32" spans="1:5" x14ac:dyDescent="0.3">
      <c r="A32" s="84" t="s">
        <v>427</v>
      </c>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8"/>
  <sheetViews>
    <sheetView showZeros="0" tabSelected="1" zoomScaleNormal="100" workbookViewId="0"/>
  </sheetViews>
  <sheetFormatPr defaultRowHeight="13.2" x14ac:dyDescent="0.25"/>
  <cols>
    <col min="1" max="1" width="30.77734375" customWidth="1"/>
    <col min="2" max="3" width="15.77734375" customWidth="1"/>
    <col min="4" max="4" width="21.5546875" customWidth="1"/>
  </cols>
  <sheetData>
    <row r="1" spans="1:5" s="2" customFormat="1" ht="17.399999999999999" x14ac:dyDescent="0.3">
      <c r="A1" s="6" t="s">
        <v>0</v>
      </c>
    </row>
    <row r="2" spans="1:5" s="2" customFormat="1" ht="17.399999999999999" x14ac:dyDescent="0.3">
      <c r="A2" s="7"/>
      <c r="B2" s="4"/>
      <c r="C2" s="4"/>
      <c r="D2" s="4"/>
      <c r="E2" s="4"/>
    </row>
    <row r="3" spans="1:5" s="2" customFormat="1" ht="17.399999999999999" x14ac:dyDescent="0.3">
      <c r="A3" s="8" t="s">
        <v>413</v>
      </c>
    </row>
    <row r="4" spans="1:5" s="2" customFormat="1" ht="18" thickBot="1" x14ac:dyDescent="0.35">
      <c r="A4" s="8"/>
    </row>
    <row r="5" spans="1:5" s="26" customFormat="1" ht="27" thickBot="1" x14ac:dyDescent="0.3">
      <c r="B5" s="57" t="s">
        <v>414</v>
      </c>
      <c r="C5" s="57" t="s">
        <v>415</v>
      </c>
      <c r="D5" s="58" t="s">
        <v>416</v>
      </c>
      <c r="E5" s="59"/>
    </row>
    <row r="6" spans="1:5" s="60" customFormat="1" x14ac:dyDescent="0.25">
      <c r="B6" s="61"/>
      <c r="C6" s="61"/>
      <c r="D6" s="62"/>
    </row>
    <row r="7" spans="1:5" s="64" customFormat="1" ht="52.8" x14ac:dyDescent="0.25">
      <c r="A7" s="3" t="s">
        <v>417</v>
      </c>
      <c r="B7" s="63"/>
      <c r="C7" s="63"/>
      <c r="D7" s="63"/>
    </row>
    <row r="8" spans="1:5" s="64" customFormat="1" x14ac:dyDescent="0.25">
      <c r="A8" s="3"/>
      <c r="B8" s="63"/>
      <c r="C8" s="63"/>
      <c r="D8" s="63"/>
    </row>
    <row r="9" spans="1:5" s="64" customFormat="1" ht="26.4" x14ac:dyDescent="0.25">
      <c r="A9" s="3" t="s">
        <v>418</v>
      </c>
      <c r="B9" s="63"/>
      <c r="C9" s="63"/>
      <c r="D9" s="63"/>
    </row>
    <row r="10" spans="1:5" s="64" customFormat="1" ht="39.6" x14ac:dyDescent="0.25">
      <c r="A10" s="3" t="s">
        <v>419</v>
      </c>
      <c r="B10" s="63"/>
      <c r="C10" s="63"/>
      <c r="D10" s="63"/>
    </row>
    <row r="11" spans="1:5" s="64" customFormat="1" x14ac:dyDescent="0.25">
      <c r="A11" s="3"/>
      <c r="B11" s="63"/>
      <c r="C11" s="63"/>
      <c r="D11" s="63"/>
    </row>
    <row r="12" spans="1:5" s="64" customFormat="1" ht="26.4" x14ac:dyDescent="0.25">
      <c r="A12" s="3" t="s">
        <v>420</v>
      </c>
      <c r="B12" s="63" t="e">
        <f>SUM(B9:B10)/B7</f>
        <v>#DIV/0!</v>
      </c>
      <c r="C12" s="63" t="e">
        <f>SUM(C9:C10)/C7</f>
        <v>#DIV/0!</v>
      </c>
      <c r="D12" s="63" t="e">
        <f>SUM(D9:D10)/D7</f>
        <v>#DIV/0!</v>
      </c>
    </row>
    <row r="13" spans="1:5" ht="13.8" thickBot="1" x14ac:dyDescent="0.3">
      <c r="A13" s="65"/>
      <c r="B13" s="66"/>
      <c r="C13" s="66"/>
      <c r="D13" s="66"/>
    </row>
    <row r="15" spans="1:5" x14ac:dyDescent="0.25">
      <c r="A15" t="s">
        <v>421</v>
      </c>
    </row>
    <row r="16" spans="1:5" x14ac:dyDescent="0.25">
      <c r="A16" t="s">
        <v>422</v>
      </c>
    </row>
    <row r="17" spans="1:1" x14ac:dyDescent="0.25">
      <c r="A17" t="s">
        <v>423</v>
      </c>
    </row>
    <row r="18" spans="1:1" x14ac:dyDescent="0.25">
      <c r="A18" t="s">
        <v>424</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6"/>
  <sheetViews>
    <sheetView zoomScaleNormal="100" workbookViewId="0"/>
  </sheetViews>
  <sheetFormatPr defaultRowHeight="13.2" x14ac:dyDescent="0.25"/>
  <cols>
    <col min="1" max="1" width="9" customWidth="1"/>
    <col min="2" max="2" width="27.77734375" customWidth="1"/>
    <col min="3" max="3" width="17.21875" customWidth="1"/>
    <col min="4" max="4" width="17.77734375" customWidth="1"/>
  </cols>
  <sheetData>
    <row r="1" spans="1:4" ht="17.399999999999999" x14ac:dyDescent="0.3">
      <c r="A1" s="6" t="s">
        <v>0</v>
      </c>
    </row>
    <row r="2" spans="1:4" ht="17.399999999999999" x14ac:dyDescent="0.3">
      <c r="A2" s="2"/>
    </row>
    <row r="3" spans="1:4" ht="17.399999999999999" x14ac:dyDescent="0.3">
      <c r="A3" s="8" t="s">
        <v>177</v>
      </c>
    </row>
    <row r="4" spans="1:4" ht="17.399999999999999" x14ac:dyDescent="0.3">
      <c r="A4" s="2"/>
    </row>
    <row r="5" spans="1:4" ht="12.6" customHeight="1" x14ac:dyDescent="0.25">
      <c r="A5" s="172" t="s">
        <v>178</v>
      </c>
      <c r="B5" s="174" t="s">
        <v>179</v>
      </c>
      <c r="C5" s="176" t="s">
        <v>180</v>
      </c>
      <c r="D5" s="177"/>
    </row>
    <row r="6" spans="1:4" ht="23.4" x14ac:dyDescent="0.25">
      <c r="A6" s="173"/>
      <c r="B6" s="175"/>
      <c r="C6" s="67" t="s">
        <v>181</v>
      </c>
      <c r="D6" s="68" t="s">
        <v>182</v>
      </c>
    </row>
    <row r="7" spans="1:4" x14ac:dyDescent="0.25">
      <c r="A7" s="69" t="s">
        <v>47</v>
      </c>
      <c r="B7" s="70" t="s">
        <v>2</v>
      </c>
      <c r="C7" s="70"/>
      <c r="D7" s="71"/>
    </row>
    <row r="8" spans="1:4" x14ac:dyDescent="0.25">
      <c r="A8" s="69" t="s">
        <v>48</v>
      </c>
      <c r="B8" s="70" t="s">
        <v>3</v>
      </c>
      <c r="C8" s="70"/>
      <c r="D8" s="71"/>
    </row>
    <row r="9" spans="1:4" x14ac:dyDescent="0.25">
      <c r="A9" s="69" t="s">
        <v>50</v>
      </c>
      <c r="B9" s="171" t="s">
        <v>5</v>
      </c>
      <c r="C9" s="70"/>
      <c r="D9" s="70"/>
    </row>
    <row r="10" spans="1:4" x14ac:dyDescent="0.25">
      <c r="A10" s="69" t="s">
        <v>51</v>
      </c>
      <c r="B10" s="171" t="s">
        <v>428</v>
      </c>
      <c r="C10" s="70"/>
      <c r="D10" s="70"/>
    </row>
    <row r="11" spans="1:4" x14ac:dyDescent="0.25">
      <c r="A11" s="69" t="s">
        <v>51</v>
      </c>
      <c r="B11" s="171" t="s">
        <v>429</v>
      </c>
      <c r="C11" s="70"/>
      <c r="D11" s="70"/>
    </row>
    <row r="12" spans="1:4" x14ac:dyDescent="0.25">
      <c r="A12" s="69" t="s">
        <v>51</v>
      </c>
      <c r="B12" s="171" t="s">
        <v>430</v>
      </c>
      <c r="C12" s="70"/>
      <c r="D12" s="70"/>
    </row>
    <row r="13" spans="1:4" x14ac:dyDescent="0.25">
      <c r="A13" s="69" t="s">
        <v>53</v>
      </c>
      <c r="B13" s="171" t="s">
        <v>7</v>
      </c>
      <c r="C13" s="70"/>
      <c r="D13" s="70"/>
    </row>
    <row r="14" spans="1:4" x14ac:dyDescent="0.25">
      <c r="A14" s="69" t="s">
        <v>54</v>
      </c>
      <c r="B14" s="70" t="s">
        <v>8</v>
      </c>
      <c r="C14" s="70"/>
      <c r="D14" s="70"/>
    </row>
    <row r="15" spans="1:4" x14ac:dyDescent="0.25">
      <c r="A15" s="69"/>
      <c r="B15" s="70" t="s">
        <v>9</v>
      </c>
      <c r="C15" s="70"/>
      <c r="D15" s="70"/>
    </row>
    <row r="16" spans="1:4" x14ac:dyDescent="0.25">
      <c r="A16" s="72"/>
      <c r="B16" s="70" t="s">
        <v>10</v>
      </c>
      <c r="C16" s="70"/>
      <c r="D16" s="70"/>
    </row>
    <row r="17" spans="1:4" x14ac:dyDescent="0.25">
      <c r="A17" s="69"/>
      <c r="B17" s="70" t="s">
        <v>11</v>
      </c>
      <c r="C17" s="70"/>
      <c r="D17" s="70"/>
    </row>
    <row r="18" spans="1:4" x14ac:dyDescent="0.25">
      <c r="A18" s="69" t="s">
        <v>55</v>
      </c>
      <c r="B18" s="70" t="s">
        <v>12</v>
      </c>
      <c r="C18" s="70"/>
      <c r="D18" s="70"/>
    </row>
    <row r="19" spans="1:4" x14ac:dyDescent="0.25">
      <c r="A19" s="69" t="s">
        <v>57</v>
      </c>
      <c r="B19" s="70" t="s">
        <v>14</v>
      </c>
      <c r="C19" s="70"/>
      <c r="D19" s="70"/>
    </row>
    <row r="20" spans="1:4" x14ac:dyDescent="0.25">
      <c r="A20" s="69" t="s">
        <v>58</v>
      </c>
      <c r="B20" s="70" t="s">
        <v>15</v>
      </c>
      <c r="C20" s="70"/>
      <c r="D20" s="70"/>
    </row>
    <row r="21" spans="1:4" x14ac:dyDescent="0.25">
      <c r="A21" s="69" t="s">
        <v>60</v>
      </c>
      <c r="B21" s="70" t="s">
        <v>183</v>
      </c>
      <c r="C21" s="70"/>
      <c r="D21" s="70"/>
    </row>
    <row r="22" spans="1:4" x14ac:dyDescent="0.25">
      <c r="A22" s="69" t="s">
        <v>61</v>
      </c>
      <c r="B22" s="70" t="s">
        <v>184</v>
      </c>
      <c r="C22" s="70"/>
      <c r="D22" s="70"/>
    </row>
    <row r="23" spans="1:4" x14ac:dyDescent="0.25">
      <c r="A23" s="69" t="s">
        <v>62</v>
      </c>
      <c r="B23" s="70" t="s">
        <v>19</v>
      </c>
      <c r="C23" s="70"/>
      <c r="D23" s="70"/>
    </row>
    <row r="24" spans="1:4" x14ac:dyDescent="0.25">
      <c r="A24" s="69" t="s">
        <v>64</v>
      </c>
      <c r="B24" s="70" t="s">
        <v>185</v>
      </c>
      <c r="C24" s="70"/>
      <c r="D24" s="70"/>
    </row>
    <row r="25" spans="1:4" x14ac:dyDescent="0.25">
      <c r="A25" s="69" t="s">
        <v>65</v>
      </c>
      <c r="B25" s="70" t="s">
        <v>186</v>
      </c>
      <c r="C25" s="70"/>
      <c r="D25" s="70"/>
    </row>
    <row r="26" spans="1:4" x14ac:dyDescent="0.25">
      <c r="A26" s="69" t="s">
        <v>66</v>
      </c>
      <c r="B26" s="70" t="s">
        <v>187</v>
      </c>
      <c r="C26" s="70"/>
      <c r="D26" s="70"/>
    </row>
    <row r="27" spans="1:4" x14ac:dyDescent="0.25">
      <c r="A27" s="69" t="s">
        <v>67</v>
      </c>
      <c r="B27" s="70" t="s">
        <v>24</v>
      </c>
      <c r="C27" s="70"/>
      <c r="D27" s="70"/>
    </row>
    <row r="28" spans="1:4" x14ac:dyDescent="0.25">
      <c r="A28" s="69" t="s">
        <v>69</v>
      </c>
      <c r="B28" s="70" t="s">
        <v>26</v>
      </c>
      <c r="C28" s="70"/>
      <c r="D28" s="70"/>
    </row>
    <row r="29" spans="1:4" x14ac:dyDescent="0.25">
      <c r="A29" s="69" t="s">
        <v>71</v>
      </c>
      <c r="B29" s="70" t="s">
        <v>28</v>
      </c>
      <c r="C29" s="70"/>
      <c r="D29" s="70"/>
    </row>
    <row r="30" spans="1:4" x14ac:dyDescent="0.25">
      <c r="A30" s="69" t="s">
        <v>73</v>
      </c>
      <c r="B30" s="70" t="s">
        <v>188</v>
      </c>
      <c r="C30" s="70"/>
      <c r="D30" s="70"/>
    </row>
    <row r="31" spans="1:4" x14ac:dyDescent="0.25">
      <c r="A31" s="69" t="s">
        <v>75</v>
      </c>
      <c r="B31" s="70" t="s">
        <v>32</v>
      </c>
      <c r="C31" s="70"/>
      <c r="D31" s="70"/>
    </row>
    <row r="32" spans="1:4" x14ac:dyDescent="0.25">
      <c r="A32" s="69" t="s">
        <v>78</v>
      </c>
      <c r="B32" s="70" t="s">
        <v>189</v>
      </c>
      <c r="C32" s="70"/>
      <c r="D32" s="70"/>
    </row>
    <row r="33" spans="1:4" x14ac:dyDescent="0.25">
      <c r="A33" s="69" t="s">
        <v>78</v>
      </c>
      <c r="B33" s="70" t="s">
        <v>190</v>
      </c>
      <c r="C33" s="70"/>
      <c r="D33" s="70"/>
    </row>
    <row r="34" spans="1:4" x14ac:dyDescent="0.25">
      <c r="A34" s="69" t="s">
        <v>80</v>
      </c>
      <c r="B34" s="70" t="s">
        <v>37</v>
      </c>
      <c r="C34" s="70"/>
      <c r="D34" s="70"/>
    </row>
    <row r="35" spans="1:4" ht="26.4" x14ac:dyDescent="0.25">
      <c r="A35" s="69" t="s">
        <v>82</v>
      </c>
      <c r="B35" s="70" t="s">
        <v>39</v>
      </c>
      <c r="C35" s="70"/>
      <c r="D35" s="70"/>
    </row>
    <row r="36" spans="1:4" x14ac:dyDescent="0.25">
      <c r="A36" s="69" t="s">
        <v>84</v>
      </c>
      <c r="B36" s="70" t="s">
        <v>191</v>
      </c>
      <c r="C36" s="70"/>
      <c r="D36" s="70"/>
    </row>
    <row r="37" spans="1:4" x14ac:dyDescent="0.25">
      <c r="A37" s="69" t="s">
        <v>86</v>
      </c>
      <c r="B37" s="70" t="s">
        <v>192</v>
      </c>
      <c r="C37" s="70"/>
      <c r="D37" s="70"/>
    </row>
    <row r="38" spans="1:4" x14ac:dyDescent="0.25">
      <c r="A38" s="69" t="s">
        <v>88</v>
      </c>
      <c r="B38" s="70" t="s">
        <v>193</v>
      </c>
      <c r="C38" s="70"/>
      <c r="D38" s="70"/>
    </row>
    <row r="40" spans="1:4" x14ac:dyDescent="0.25">
      <c r="A40" s="73" t="s">
        <v>194</v>
      </c>
    </row>
    <row r="41" spans="1:4" x14ac:dyDescent="0.25">
      <c r="A41" s="74" t="s">
        <v>195</v>
      </c>
    </row>
    <row r="42" spans="1:4" x14ac:dyDescent="0.25">
      <c r="A42" s="74" t="s">
        <v>196</v>
      </c>
    </row>
    <row r="43" spans="1:4" x14ac:dyDescent="0.25">
      <c r="A43" s="74" t="s">
        <v>197</v>
      </c>
    </row>
    <row r="44" spans="1:4" x14ac:dyDescent="0.25">
      <c r="A44" s="75" t="s">
        <v>198</v>
      </c>
    </row>
    <row r="45" spans="1:4" x14ac:dyDescent="0.25">
      <c r="A45" s="75" t="s">
        <v>199</v>
      </c>
    </row>
    <row r="46" spans="1:4" x14ac:dyDescent="0.25">
      <c r="A46" s="75" t="s">
        <v>200</v>
      </c>
    </row>
  </sheetData>
  <mergeCells count="3">
    <mergeCell ref="A5:A6"/>
    <mergeCell ref="B5:B6"/>
    <mergeCell ref="C5:D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E29"/>
  <sheetViews>
    <sheetView zoomScaleNormal="100" workbookViewId="0"/>
  </sheetViews>
  <sheetFormatPr defaultColWidth="12.5546875" defaultRowHeight="13.2" x14ac:dyDescent="0.25"/>
  <cols>
    <col min="1" max="1" width="58.77734375" style="84" customWidth="1"/>
    <col min="2" max="3" width="15.5546875" style="84" customWidth="1"/>
    <col min="4" max="5" width="18.21875" style="84" customWidth="1"/>
    <col min="6" max="16384" width="12.5546875" style="84"/>
  </cols>
  <sheetData>
    <row r="1" spans="1:5" ht="17.399999999999999" x14ac:dyDescent="0.3">
      <c r="A1" s="6" t="s">
        <v>0</v>
      </c>
    </row>
    <row r="2" spans="1:5" ht="17.399999999999999" x14ac:dyDescent="0.3">
      <c r="A2" s="138"/>
    </row>
    <row r="3" spans="1:5" ht="18" thickBot="1" x14ac:dyDescent="0.35">
      <c r="A3" s="8" t="s">
        <v>201</v>
      </c>
    </row>
    <row r="4" spans="1:5" ht="13.8" thickBot="1" x14ac:dyDescent="0.3">
      <c r="A4" s="91" t="s">
        <v>202</v>
      </c>
      <c r="B4" s="76" t="s">
        <v>203</v>
      </c>
      <c r="C4" s="76" t="s">
        <v>204</v>
      </c>
      <c r="D4" s="76" t="s">
        <v>205</v>
      </c>
      <c r="E4" s="77" t="s">
        <v>206</v>
      </c>
    </row>
    <row r="5" spans="1:5" x14ac:dyDescent="0.25">
      <c r="A5" s="93" t="s">
        <v>207</v>
      </c>
      <c r="B5" s="94"/>
      <c r="C5" s="95"/>
      <c r="D5" s="78"/>
      <c r="E5" s="79"/>
    </row>
    <row r="6" spans="1:5" x14ac:dyDescent="0.25">
      <c r="A6" s="96" t="s">
        <v>208</v>
      </c>
      <c r="B6" s="97">
        <f>B5-B7</f>
        <v>0</v>
      </c>
      <c r="C6" s="98"/>
      <c r="D6" s="78"/>
      <c r="E6" s="79"/>
    </row>
    <row r="7" spans="1:5" ht="13.8" thickBot="1" x14ac:dyDescent="0.3">
      <c r="A7" s="99" t="s">
        <v>209</v>
      </c>
      <c r="B7" s="139">
        <f>B8+B9</f>
        <v>0</v>
      </c>
      <c r="C7" s="98"/>
      <c r="D7" s="78"/>
      <c r="E7" s="79"/>
    </row>
    <row r="8" spans="1:5" ht="13.8" thickBot="1" x14ac:dyDescent="0.3">
      <c r="A8" s="140" t="s">
        <v>210</v>
      </c>
      <c r="B8" s="141"/>
      <c r="C8" s="142"/>
      <c r="D8" s="78"/>
      <c r="E8" s="79"/>
    </row>
    <row r="9" spans="1:5" x14ac:dyDescent="0.25">
      <c r="A9" s="112" t="s">
        <v>211</v>
      </c>
      <c r="B9" s="143"/>
      <c r="C9" s="110"/>
      <c r="D9" s="78"/>
      <c r="E9" s="79"/>
    </row>
    <row r="10" spans="1:5" ht="13.8" thickBot="1" x14ac:dyDescent="0.3">
      <c r="A10" s="99" t="s">
        <v>208</v>
      </c>
      <c r="B10" s="111">
        <f>B9-B11</f>
        <v>0</v>
      </c>
      <c r="C10" s="111">
        <f>C9-C11</f>
        <v>0</v>
      </c>
      <c r="D10" s="78"/>
      <c r="E10" s="79"/>
    </row>
    <row r="11" spans="1:5" x14ac:dyDescent="0.25">
      <c r="A11" s="112" t="s">
        <v>212</v>
      </c>
      <c r="B11" s="113">
        <f>SUM(B12:B16)</f>
        <v>0</v>
      </c>
      <c r="C11" s="113">
        <f>SUM(C12:C16)</f>
        <v>0</v>
      </c>
      <c r="D11" s="78"/>
      <c r="E11" s="79"/>
    </row>
    <row r="12" spans="1:5" x14ac:dyDescent="0.25">
      <c r="A12" s="96" t="s">
        <v>213</v>
      </c>
      <c r="B12" s="114">
        <f>B17</f>
        <v>0</v>
      </c>
      <c r="C12" s="115">
        <f>C17</f>
        <v>0</v>
      </c>
      <c r="D12" s="78"/>
      <c r="E12" s="79"/>
    </row>
    <row r="13" spans="1:5" x14ac:dyDescent="0.25">
      <c r="A13" s="96" t="s">
        <v>214</v>
      </c>
      <c r="B13" s="116"/>
      <c r="C13" s="117"/>
      <c r="D13" s="78"/>
      <c r="E13" s="79"/>
    </row>
    <row r="14" spans="1:5" x14ac:dyDescent="0.25">
      <c r="A14" s="96" t="s">
        <v>215</v>
      </c>
      <c r="B14" s="116"/>
      <c r="C14" s="117"/>
      <c r="D14" s="78"/>
      <c r="E14" s="79"/>
    </row>
    <row r="15" spans="1:5" x14ac:dyDescent="0.25">
      <c r="A15" s="96" t="s">
        <v>216</v>
      </c>
      <c r="B15" s="116"/>
      <c r="C15" s="117"/>
      <c r="D15" s="78"/>
      <c r="E15" s="79"/>
    </row>
    <row r="16" spans="1:5" ht="13.8" thickBot="1" x14ac:dyDescent="0.3">
      <c r="A16" s="99" t="s">
        <v>217</v>
      </c>
      <c r="B16" s="118"/>
      <c r="C16" s="119"/>
      <c r="D16" s="78"/>
      <c r="E16" s="79"/>
    </row>
    <row r="17" spans="1:5" x14ac:dyDescent="0.25">
      <c r="A17" s="93" t="s">
        <v>218</v>
      </c>
      <c r="B17" s="120">
        <f>B18+B19+B20</f>
        <v>0</v>
      </c>
      <c r="C17" s="121">
        <f>C18+C19+C20</f>
        <v>0</v>
      </c>
      <c r="D17" s="78"/>
      <c r="E17" s="79"/>
    </row>
    <row r="18" spans="1:5" x14ac:dyDescent="0.25">
      <c r="A18" s="96" t="s">
        <v>219</v>
      </c>
      <c r="B18" s="122"/>
      <c r="C18" s="123"/>
      <c r="D18" s="78"/>
      <c r="E18" s="79"/>
    </row>
    <row r="19" spans="1:5" x14ac:dyDescent="0.25">
      <c r="A19" s="96" t="s">
        <v>220</v>
      </c>
      <c r="B19" s="122"/>
      <c r="C19" s="123"/>
      <c r="D19" s="78"/>
      <c r="E19" s="79"/>
    </row>
    <row r="20" spans="1:5" ht="13.8" thickBot="1" x14ac:dyDescent="0.3">
      <c r="A20" s="99" t="s">
        <v>221</v>
      </c>
      <c r="B20" s="124"/>
      <c r="C20" s="125"/>
      <c r="D20" s="80"/>
      <c r="E20" s="81"/>
    </row>
    <row r="22" spans="1:5" x14ac:dyDescent="0.25">
      <c r="A22" s="84" t="s">
        <v>222</v>
      </c>
    </row>
    <row r="24" spans="1:5" x14ac:dyDescent="0.25">
      <c r="A24" s="126" t="s">
        <v>223</v>
      </c>
    </row>
    <row r="25" spans="1:5" x14ac:dyDescent="0.25">
      <c r="A25" s="127" t="s">
        <v>224</v>
      </c>
    </row>
    <row r="26" spans="1:5" x14ac:dyDescent="0.25">
      <c r="A26" s="84" t="s">
        <v>426</v>
      </c>
    </row>
    <row r="27" spans="1:5" x14ac:dyDescent="0.25">
      <c r="A27" s="84" t="s">
        <v>197</v>
      </c>
    </row>
    <row r="28" spans="1:5" x14ac:dyDescent="0.25">
      <c r="A28" s="84" t="s">
        <v>225</v>
      </c>
    </row>
    <row r="29" spans="1:5" x14ac:dyDescent="0.25">
      <c r="A29" s="84" t="s">
        <v>427</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P44"/>
  <sheetViews>
    <sheetView showZeros="0" zoomScaleNormal="100" workbookViewId="0">
      <selection activeCell="R4" sqref="R4"/>
    </sheetView>
  </sheetViews>
  <sheetFormatPr defaultRowHeight="13.2" x14ac:dyDescent="0.25"/>
  <cols>
    <col min="1" max="1" width="20.77734375" style="10" customWidth="1"/>
    <col min="2" max="32" width="10.77734375" customWidth="1"/>
    <col min="33" max="33" width="13.44140625" customWidth="1"/>
    <col min="34" max="35" width="12.77734375" customWidth="1"/>
    <col min="36" max="39" width="10.77734375" customWidth="1"/>
  </cols>
  <sheetData>
    <row r="1" spans="1:42" s="2" customFormat="1" ht="17.399999999999999" x14ac:dyDescent="0.3">
      <c r="A1" s="6" t="s">
        <v>0</v>
      </c>
    </row>
    <row r="2" spans="1:42" s="2" customFormat="1" ht="17.399999999999999" x14ac:dyDescent="0.3">
      <c r="A2" s="7"/>
      <c r="B2" s="4"/>
      <c r="C2" s="4"/>
      <c r="D2" s="4"/>
      <c r="E2" s="4"/>
      <c r="F2" s="4"/>
      <c r="G2" s="4"/>
      <c r="H2" s="4"/>
      <c r="I2" s="4"/>
      <c r="J2" s="4"/>
      <c r="K2" s="4"/>
    </row>
    <row r="3" spans="1:42" s="2" customFormat="1" ht="17.399999999999999" x14ac:dyDescent="0.3">
      <c r="A3" s="8" t="s">
        <v>226</v>
      </c>
    </row>
    <row r="4" spans="1:42" s="2" customFormat="1" ht="17.399999999999999" x14ac:dyDescent="0.3">
      <c r="A4" s="17"/>
      <c r="B4" s="5"/>
      <c r="C4" s="5"/>
      <c r="D4" s="5"/>
      <c r="E4" s="5"/>
      <c r="F4" s="5"/>
      <c r="G4" s="5"/>
      <c r="H4" s="5"/>
      <c r="I4" s="5"/>
      <c r="J4" s="5"/>
      <c r="K4" s="5"/>
      <c r="L4" s="5"/>
      <c r="M4" s="5"/>
      <c r="N4" s="5"/>
      <c r="O4" s="5"/>
      <c r="P4" s="5"/>
      <c r="Q4" s="5"/>
      <c r="R4" s="188" t="s">
        <v>431</v>
      </c>
      <c r="S4" s="5"/>
      <c r="T4" s="5"/>
      <c r="U4" s="5"/>
      <c r="V4" s="5"/>
      <c r="W4" s="5"/>
      <c r="X4" s="5"/>
      <c r="AD4" s="5"/>
      <c r="AE4" s="5"/>
      <c r="AG4" s="5"/>
      <c r="AI4" s="5"/>
      <c r="AK4" s="5"/>
      <c r="AL4" s="5"/>
      <c r="AM4" s="5"/>
      <c r="AN4" s="5"/>
      <c r="AP4" s="5"/>
    </row>
    <row r="5" spans="1:42" s="18" customFormat="1" ht="52.8" x14ac:dyDescent="0.25">
      <c r="A5" s="17" t="s">
        <v>2</v>
      </c>
      <c r="B5" s="17" t="s">
        <v>4</v>
      </c>
      <c r="C5" s="5" t="s">
        <v>5</v>
      </c>
      <c r="D5" s="5" t="s">
        <v>428</v>
      </c>
      <c r="E5" s="5" t="s">
        <v>429</v>
      </c>
      <c r="F5" s="5" t="s">
        <v>430</v>
      </c>
      <c r="G5" s="5" t="s">
        <v>6</v>
      </c>
      <c r="H5" s="5" t="s">
        <v>7</v>
      </c>
      <c r="I5" s="5" t="s">
        <v>8</v>
      </c>
      <c r="J5" s="5" t="s">
        <v>9</v>
      </c>
      <c r="K5" s="5" t="s">
        <v>10</v>
      </c>
      <c r="L5" s="5" t="s">
        <v>11</v>
      </c>
      <c r="M5" s="5" t="s">
        <v>12</v>
      </c>
      <c r="N5" s="5" t="s">
        <v>13</v>
      </c>
      <c r="O5" s="5" t="s">
        <v>227</v>
      </c>
      <c r="P5" s="5" t="s">
        <v>15</v>
      </c>
      <c r="Q5" s="5" t="s">
        <v>16</v>
      </c>
      <c r="R5" s="5" t="s">
        <v>17</v>
      </c>
      <c r="S5" s="5" t="s">
        <v>19</v>
      </c>
      <c r="T5" s="5" t="s">
        <v>228</v>
      </c>
      <c r="U5" s="5" t="s">
        <v>21</v>
      </c>
      <c r="V5" s="5" t="s">
        <v>22</v>
      </c>
      <c r="W5" s="5" t="s">
        <v>23</v>
      </c>
      <c r="X5" s="5" t="s">
        <v>24</v>
      </c>
      <c r="Y5" s="5" t="s">
        <v>25</v>
      </c>
      <c r="Z5" s="5" t="s">
        <v>35</v>
      </c>
      <c r="AA5" s="5" t="s">
        <v>36</v>
      </c>
      <c r="AB5" s="5" t="s">
        <v>37</v>
      </c>
      <c r="AC5" s="5" t="s">
        <v>38</v>
      </c>
      <c r="AD5" s="5" t="s">
        <v>229</v>
      </c>
      <c r="AE5" s="5" t="s">
        <v>230</v>
      </c>
      <c r="AF5" s="5" t="s">
        <v>41</v>
      </c>
      <c r="AG5" s="5" t="s">
        <v>42</v>
      </c>
      <c r="AH5" s="5" t="s">
        <v>43</v>
      </c>
      <c r="AI5" s="5" t="s">
        <v>44</v>
      </c>
      <c r="AJ5" s="5" t="s">
        <v>231</v>
      </c>
      <c r="AK5" s="5" t="s">
        <v>232</v>
      </c>
    </row>
    <row r="6" spans="1:42" s="16" customFormat="1" x14ac:dyDescent="0.25">
      <c r="A6" s="16" t="s">
        <v>47</v>
      </c>
      <c r="B6" s="16" t="s">
        <v>49</v>
      </c>
      <c r="C6" s="16" t="s">
        <v>50</v>
      </c>
      <c r="D6" s="16" t="s">
        <v>51</v>
      </c>
      <c r="E6" s="16" t="s">
        <v>51</v>
      </c>
      <c r="F6" s="16" t="s">
        <v>51</v>
      </c>
      <c r="G6" s="16" t="s">
        <v>52</v>
      </c>
      <c r="H6" s="16" t="s">
        <v>53</v>
      </c>
      <c r="I6" s="16" t="s">
        <v>54</v>
      </c>
      <c r="M6" s="16" t="s">
        <v>55</v>
      </c>
      <c r="N6" s="16" t="s">
        <v>56</v>
      </c>
      <c r="O6" s="16" t="s">
        <v>57</v>
      </c>
      <c r="P6" s="16" t="s">
        <v>58</v>
      </c>
      <c r="Q6" s="16" t="s">
        <v>59</v>
      </c>
      <c r="R6" s="16" t="s">
        <v>60</v>
      </c>
      <c r="S6" s="16" t="s">
        <v>61</v>
      </c>
      <c r="T6" s="16" t="s">
        <v>233</v>
      </c>
      <c r="U6" s="16" t="s">
        <v>62</v>
      </c>
      <c r="V6" s="16" t="s">
        <v>64</v>
      </c>
      <c r="W6" s="16" t="s">
        <v>65</v>
      </c>
      <c r="X6" s="16" t="s">
        <v>66</v>
      </c>
      <c r="Y6" s="16" t="s">
        <v>234</v>
      </c>
      <c r="Z6" s="16" t="s">
        <v>67</v>
      </c>
      <c r="AA6" s="16" t="s">
        <v>68</v>
      </c>
      <c r="AB6" s="16" t="s">
        <v>69</v>
      </c>
      <c r="AC6" s="16" t="s">
        <v>70</v>
      </c>
      <c r="AD6" s="16" t="s">
        <v>71</v>
      </c>
      <c r="AE6" s="16" t="s">
        <v>72</v>
      </c>
      <c r="AF6" s="16" t="s">
        <v>73</v>
      </c>
      <c r="AG6" s="16" t="s">
        <v>74</v>
      </c>
      <c r="AH6" s="16" t="s">
        <v>75</v>
      </c>
      <c r="AI6" s="16" t="s">
        <v>235</v>
      </c>
      <c r="AJ6" s="16" t="s">
        <v>76</v>
      </c>
      <c r="AK6" s="16" t="s">
        <v>77</v>
      </c>
    </row>
    <row r="7" spans="1:42" x14ac:dyDescent="0.25">
      <c r="A7" s="9"/>
      <c r="G7" t="str">
        <f>CONCATENATE(D7,"-",E7,"-",F7)</f>
        <v>--</v>
      </c>
      <c r="L7" s="19"/>
      <c r="M7" s="19">
        <f>L7</f>
        <v>0</v>
      </c>
      <c r="N7" s="20">
        <f>VALUE(ROUNDUP(MONTH(M7)/12*4,0)*3&amp;"/"&amp;YEAR(M7))</f>
        <v>61</v>
      </c>
      <c r="P7" s="25"/>
      <c r="Q7" s="25"/>
      <c r="R7" s="24"/>
      <c r="S7" s="23"/>
      <c r="T7" s="23" t="e">
        <f>S7/R7</f>
        <v>#DIV/0!</v>
      </c>
      <c r="U7" s="23"/>
      <c r="V7" s="23"/>
      <c r="W7" s="23"/>
      <c r="X7" s="23">
        <f>S7-U7-V7+W7</f>
        <v>0</v>
      </c>
      <c r="Y7" s="23" t="e">
        <f>X7/R7</f>
        <v>#DIV/0!</v>
      </c>
      <c r="Z7" s="23"/>
      <c r="AA7" s="23" t="e">
        <f>Z7/R7</f>
        <v>#DIV/0!</v>
      </c>
      <c r="AB7" s="23"/>
      <c r="AC7" s="23" t="e">
        <f>AB7/R7</f>
        <v>#DIV/0!</v>
      </c>
      <c r="AD7" s="23"/>
      <c r="AE7" s="23" t="e">
        <f>AD7/R7</f>
        <v>#DIV/0!</v>
      </c>
      <c r="AF7" s="23"/>
      <c r="AG7" s="23" t="e">
        <f>AF7/R7</f>
        <v>#DIV/0!</v>
      </c>
      <c r="AH7" s="23"/>
      <c r="AI7" s="23" t="e">
        <f>AH7/R7</f>
        <v>#DIV/0!</v>
      </c>
      <c r="AJ7" s="23"/>
      <c r="AK7" s="23" t="e">
        <f>AJ7/R7</f>
        <v>#DIV/0!</v>
      </c>
      <c r="AL7" s="23"/>
      <c r="AM7" s="23"/>
    </row>
    <row r="8" spans="1:42" x14ac:dyDescent="0.25">
      <c r="A8" s="9"/>
      <c r="M8" s="19"/>
      <c r="N8" s="20"/>
    </row>
    <row r="9" spans="1:42" x14ac:dyDescent="0.25">
      <c r="A9" s="11" t="s">
        <v>90</v>
      </c>
      <c r="B9" s="13" t="s">
        <v>236</v>
      </c>
      <c r="C9" s="13"/>
      <c r="D9" s="13"/>
      <c r="E9" s="13"/>
      <c r="F9" s="12"/>
    </row>
    <row r="10" spans="1:42" x14ac:dyDescent="0.25">
      <c r="A10" s="11" t="s">
        <v>92</v>
      </c>
      <c r="B10" s="13" t="s">
        <v>95</v>
      </c>
      <c r="C10" s="13"/>
      <c r="D10" s="13"/>
      <c r="E10" s="13"/>
      <c r="F10" s="12"/>
    </row>
    <row r="11" spans="1:42" x14ac:dyDescent="0.25">
      <c r="A11" s="11" t="s">
        <v>96</v>
      </c>
      <c r="B11" s="13" t="s">
        <v>97</v>
      </c>
      <c r="C11" s="13"/>
      <c r="D11" s="13"/>
      <c r="E11" s="13"/>
      <c r="F11" s="12"/>
    </row>
    <row r="12" spans="1:42" x14ac:dyDescent="0.25">
      <c r="A12" s="11" t="s">
        <v>98</v>
      </c>
      <c r="B12" s="13" t="s">
        <v>99</v>
      </c>
      <c r="C12" s="13"/>
      <c r="D12" s="13"/>
      <c r="E12" s="13"/>
      <c r="F12" s="12"/>
    </row>
    <row r="13" spans="1:42" x14ac:dyDescent="0.25">
      <c r="A13" s="11" t="s">
        <v>100</v>
      </c>
      <c r="B13" s="13" t="s">
        <v>101</v>
      </c>
      <c r="C13" s="13"/>
      <c r="D13" s="13"/>
      <c r="E13" s="13"/>
      <c r="F13" s="12"/>
    </row>
    <row r="14" spans="1:42" x14ac:dyDescent="0.25">
      <c r="A14" s="11" t="s">
        <v>102</v>
      </c>
      <c r="B14" s="13" t="s">
        <v>103</v>
      </c>
      <c r="C14" s="13"/>
      <c r="D14" s="13"/>
      <c r="E14" s="13"/>
      <c r="F14" s="12"/>
    </row>
    <row r="15" spans="1:42" x14ac:dyDescent="0.25">
      <c r="A15" s="11" t="s">
        <v>104</v>
      </c>
      <c r="B15" s="13" t="s">
        <v>105</v>
      </c>
      <c r="D15" s="13"/>
      <c r="E15" s="13"/>
      <c r="F15" s="12"/>
    </row>
    <row r="16" spans="1:42" x14ac:dyDescent="0.25">
      <c r="A16" s="11" t="s">
        <v>106</v>
      </c>
      <c r="B16" s="13" t="s">
        <v>107</v>
      </c>
      <c r="C16" s="13"/>
      <c r="D16" s="13"/>
      <c r="E16" s="13"/>
      <c r="F16" s="12"/>
    </row>
    <row r="17" spans="1:6" x14ac:dyDescent="0.25">
      <c r="A17" s="11" t="s">
        <v>108</v>
      </c>
      <c r="B17" s="13" t="s">
        <v>109</v>
      </c>
      <c r="C17" s="13"/>
      <c r="D17" s="13"/>
      <c r="E17" s="13"/>
      <c r="F17" s="12"/>
    </row>
    <row r="18" spans="1:6" x14ac:dyDescent="0.25">
      <c r="A18" s="11" t="s">
        <v>110</v>
      </c>
      <c r="B18" s="13" t="s">
        <v>237</v>
      </c>
      <c r="C18" s="13"/>
      <c r="D18" s="13"/>
      <c r="E18" s="13"/>
    </row>
    <row r="19" spans="1:6" x14ac:dyDescent="0.25">
      <c r="A19" s="11" t="s">
        <v>112</v>
      </c>
      <c r="B19" s="13" t="s">
        <v>113</v>
      </c>
      <c r="C19" s="13"/>
      <c r="D19" s="13"/>
      <c r="E19" s="13"/>
    </row>
    <row r="20" spans="1:6" x14ac:dyDescent="0.25">
      <c r="A20" s="11" t="s">
        <v>114</v>
      </c>
      <c r="B20" s="13" t="s">
        <v>115</v>
      </c>
      <c r="C20" s="13"/>
      <c r="D20" s="13"/>
      <c r="E20" s="13"/>
    </row>
    <row r="21" spans="1:6" x14ac:dyDescent="0.25">
      <c r="A21" s="11" t="s">
        <v>116</v>
      </c>
      <c r="B21" s="13" t="s">
        <v>238</v>
      </c>
      <c r="C21" s="13"/>
      <c r="D21" s="13"/>
      <c r="E21" s="13"/>
    </row>
    <row r="22" spans="1:6" x14ac:dyDescent="0.25">
      <c r="A22" s="11" t="s">
        <v>118</v>
      </c>
      <c r="B22" s="13" t="s">
        <v>121</v>
      </c>
      <c r="C22" s="13"/>
      <c r="D22" s="13"/>
      <c r="E22" s="13"/>
    </row>
    <row r="23" spans="1:6" x14ac:dyDescent="0.25">
      <c r="A23" s="11" t="s">
        <v>239</v>
      </c>
      <c r="B23" s="13" t="s">
        <v>240</v>
      </c>
      <c r="C23" s="13"/>
      <c r="D23" s="13"/>
      <c r="E23" s="13"/>
    </row>
    <row r="24" spans="1:6" x14ac:dyDescent="0.25">
      <c r="A24" s="11" t="s">
        <v>120</v>
      </c>
      <c r="B24" s="13" t="s">
        <v>241</v>
      </c>
      <c r="C24" s="13"/>
      <c r="D24" s="13"/>
      <c r="E24" s="13"/>
    </row>
    <row r="25" spans="1:6" x14ac:dyDescent="0.25">
      <c r="A25" s="11" t="s">
        <v>124</v>
      </c>
      <c r="B25" s="13" t="s">
        <v>242</v>
      </c>
      <c r="C25" s="13"/>
      <c r="D25" s="13"/>
      <c r="E25" s="13"/>
    </row>
    <row r="26" spans="1:6" x14ac:dyDescent="0.25">
      <c r="A26" s="11" t="s">
        <v>126</v>
      </c>
      <c r="B26" s="13" t="s">
        <v>129</v>
      </c>
      <c r="C26" s="13"/>
      <c r="D26" s="13"/>
      <c r="E26" s="13"/>
    </row>
    <row r="27" spans="1:6" x14ac:dyDescent="0.25">
      <c r="A27" s="11" t="s">
        <v>128</v>
      </c>
      <c r="B27" s="13" t="s">
        <v>131</v>
      </c>
      <c r="C27" s="13"/>
      <c r="D27" s="13"/>
      <c r="E27" s="13"/>
    </row>
    <row r="28" spans="1:6" x14ac:dyDescent="0.25">
      <c r="A28" s="11" t="s">
        <v>243</v>
      </c>
      <c r="B28" s="13" t="s">
        <v>244</v>
      </c>
      <c r="C28" s="13"/>
      <c r="D28" s="13"/>
      <c r="E28" s="13"/>
    </row>
    <row r="29" spans="1:6" x14ac:dyDescent="0.25">
      <c r="A29" s="11" t="s">
        <v>130</v>
      </c>
      <c r="B29" s="13" t="s">
        <v>153</v>
      </c>
      <c r="C29" s="13"/>
      <c r="D29" s="13"/>
      <c r="E29" s="13"/>
    </row>
    <row r="30" spans="1:6" x14ac:dyDescent="0.25">
      <c r="A30" s="11" t="s">
        <v>132</v>
      </c>
      <c r="B30" s="13" t="s">
        <v>245</v>
      </c>
      <c r="C30" s="13"/>
      <c r="D30" s="13"/>
      <c r="E30" s="13"/>
    </row>
    <row r="31" spans="1:6" x14ac:dyDescent="0.25">
      <c r="A31" s="11" t="s">
        <v>134</v>
      </c>
      <c r="B31" s="13" t="s">
        <v>246</v>
      </c>
      <c r="C31" s="13"/>
      <c r="D31" s="13"/>
      <c r="E31" s="13"/>
    </row>
    <row r="32" spans="1:6" x14ac:dyDescent="0.25">
      <c r="A32" s="11" t="s">
        <v>136</v>
      </c>
      <c r="B32" s="13" t="s">
        <v>247</v>
      </c>
      <c r="C32" s="13"/>
      <c r="D32" s="13"/>
      <c r="E32" s="13"/>
    </row>
    <row r="33" spans="1:6" x14ac:dyDescent="0.25">
      <c r="A33" s="11" t="s">
        <v>138</v>
      </c>
      <c r="B33" s="13" t="s">
        <v>248</v>
      </c>
      <c r="C33" s="13"/>
      <c r="D33" s="13"/>
      <c r="E33" s="13"/>
    </row>
    <row r="34" spans="1:6" x14ac:dyDescent="0.25">
      <c r="A34" s="11" t="s">
        <v>140</v>
      </c>
      <c r="B34" s="13" t="s">
        <v>249</v>
      </c>
      <c r="C34" s="13"/>
      <c r="D34" s="13"/>
      <c r="E34" s="13"/>
    </row>
    <row r="35" spans="1:6" x14ac:dyDescent="0.25">
      <c r="A35" s="11" t="s">
        <v>142</v>
      </c>
      <c r="B35" s="13" t="s">
        <v>166</v>
      </c>
      <c r="C35" s="13"/>
      <c r="D35" s="13"/>
      <c r="E35" s="13"/>
    </row>
    <row r="36" spans="1:6" x14ac:dyDescent="0.25">
      <c r="A36" s="11" t="s">
        <v>144</v>
      </c>
      <c r="B36" s="13" t="s">
        <v>250</v>
      </c>
      <c r="C36" s="13"/>
      <c r="D36" s="13"/>
      <c r="E36" s="13"/>
    </row>
    <row r="37" spans="1:6" x14ac:dyDescent="0.25">
      <c r="A37" s="11" t="s">
        <v>146</v>
      </c>
      <c r="B37" t="s">
        <v>251</v>
      </c>
      <c r="C37" s="13"/>
      <c r="D37" s="13"/>
      <c r="E37" s="13"/>
    </row>
    <row r="38" spans="1:6" x14ac:dyDescent="0.25">
      <c r="A38" s="11" t="s">
        <v>252</v>
      </c>
      <c r="B38" s="13" t="s">
        <v>253</v>
      </c>
      <c r="C38" s="13"/>
      <c r="D38" s="13"/>
      <c r="E38" s="13"/>
    </row>
    <row r="39" spans="1:6" x14ac:dyDescent="0.25">
      <c r="A39" s="11" t="s">
        <v>148</v>
      </c>
      <c r="B39" s="13" t="s">
        <v>254</v>
      </c>
    </row>
    <row r="40" spans="1:6" x14ac:dyDescent="0.25">
      <c r="A40" s="11" t="s">
        <v>150</v>
      </c>
      <c r="B40" s="13" t="s">
        <v>255</v>
      </c>
      <c r="C40" s="13"/>
      <c r="D40" s="13"/>
      <c r="E40" s="13"/>
    </row>
    <row r="41" spans="1:6" x14ac:dyDescent="0.25">
      <c r="A41" s="11"/>
      <c r="D41" s="13"/>
      <c r="E41" s="13"/>
      <c r="F41" s="13"/>
    </row>
    <row r="42" spans="1:6" x14ac:dyDescent="0.25">
      <c r="A42" s="11"/>
      <c r="D42" s="13"/>
      <c r="E42" s="13"/>
      <c r="F42" s="13"/>
    </row>
    <row r="43" spans="1:6" x14ac:dyDescent="0.25">
      <c r="A43" s="11"/>
      <c r="B43" s="13"/>
      <c r="C43" s="13"/>
      <c r="D43" s="13"/>
      <c r="E43" s="13"/>
      <c r="F43" s="13"/>
    </row>
    <row r="44" spans="1:6" x14ac:dyDescent="0.25">
      <c r="A44" s="11"/>
      <c r="B44" s="13"/>
      <c r="C44" s="13"/>
      <c r="D44" s="13"/>
      <c r="E44" s="13"/>
      <c r="F44" s="13"/>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2"/>
  <sheetViews>
    <sheetView workbookViewId="0"/>
  </sheetViews>
  <sheetFormatPr defaultRowHeight="13.2" x14ac:dyDescent="0.25"/>
  <cols>
    <col min="1" max="1" width="9" customWidth="1"/>
    <col min="2" max="2" width="28.44140625" customWidth="1"/>
    <col min="3" max="3" width="17.21875" customWidth="1"/>
    <col min="4" max="4" width="18" customWidth="1"/>
  </cols>
  <sheetData>
    <row r="1" spans="1:4" ht="17.399999999999999" x14ac:dyDescent="0.3">
      <c r="A1" s="6" t="s">
        <v>0</v>
      </c>
    </row>
    <row r="2" spans="1:4" ht="17.399999999999999" x14ac:dyDescent="0.3">
      <c r="A2" s="2"/>
    </row>
    <row r="3" spans="1:4" ht="17.399999999999999" x14ac:dyDescent="0.3">
      <c r="A3" s="8" t="s">
        <v>256</v>
      </c>
    </row>
    <row r="4" spans="1:4" ht="17.399999999999999" x14ac:dyDescent="0.3">
      <c r="A4" s="2"/>
    </row>
    <row r="5" spans="1:4" ht="12.6" customHeight="1" x14ac:dyDescent="0.25">
      <c r="A5" s="172" t="s">
        <v>178</v>
      </c>
      <c r="B5" s="174" t="s">
        <v>179</v>
      </c>
      <c r="C5" s="176" t="s">
        <v>180</v>
      </c>
      <c r="D5" s="177"/>
    </row>
    <row r="6" spans="1:4" ht="23.4" x14ac:dyDescent="0.25">
      <c r="A6" s="173"/>
      <c r="B6" s="175"/>
      <c r="C6" s="67" t="s">
        <v>181</v>
      </c>
      <c r="D6" s="68" t="s">
        <v>182</v>
      </c>
    </row>
    <row r="7" spans="1:4" x14ac:dyDescent="0.25">
      <c r="A7" s="69" t="s">
        <v>47</v>
      </c>
      <c r="B7" s="70" t="s">
        <v>2</v>
      </c>
      <c r="C7" s="70"/>
      <c r="D7" s="71"/>
    </row>
    <row r="8" spans="1:4" x14ac:dyDescent="0.25">
      <c r="A8" s="69" t="s">
        <v>50</v>
      </c>
      <c r="B8" s="171" t="s">
        <v>5</v>
      </c>
      <c r="C8" s="70"/>
      <c r="D8" s="71"/>
    </row>
    <row r="9" spans="1:4" x14ac:dyDescent="0.25">
      <c r="A9" s="69" t="s">
        <v>51</v>
      </c>
      <c r="B9" s="171" t="s">
        <v>428</v>
      </c>
      <c r="C9" s="70"/>
      <c r="D9" s="71"/>
    </row>
    <row r="10" spans="1:4" x14ac:dyDescent="0.25">
      <c r="A10" s="69" t="s">
        <v>51</v>
      </c>
      <c r="B10" s="171" t="s">
        <v>429</v>
      </c>
      <c r="C10" s="70"/>
      <c r="D10" s="71"/>
    </row>
    <row r="11" spans="1:4" x14ac:dyDescent="0.25">
      <c r="A11" s="69" t="s">
        <v>51</v>
      </c>
      <c r="B11" s="171" t="s">
        <v>430</v>
      </c>
      <c r="C11" s="70"/>
      <c r="D11" s="71"/>
    </row>
    <row r="12" spans="1:4" x14ac:dyDescent="0.25">
      <c r="A12" s="69" t="s">
        <v>53</v>
      </c>
      <c r="B12" s="171" t="s">
        <v>7</v>
      </c>
      <c r="C12" s="70"/>
      <c r="D12" s="71"/>
    </row>
    <row r="13" spans="1:4" x14ac:dyDescent="0.25">
      <c r="A13" s="69" t="s">
        <v>54</v>
      </c>
      <c r="B13" s="70" t="s">
        <v>8</v>
      </c>
      <c r="C13" s="70"/>
      <c r="D13" s="71"/>
    </row>
    <row r="14" spans="1:4" x14ac:dyDescent="0.25">
      <c r="A14" s="69"/>
      <c r="B14" s="70" t="s">
        <v>9</v>
      </c>
      <c r="C14" s="70"/>
      <c r="D14" s="71"/>
    </row>
    <row r="15" spans="1:4" x14ac:dyDescent="0.25">
      <c r="A15" s="69"/>
      <c r="B15" s="70" t="s">
        <v>10</v>
      </c>
      <c r="C15" s="70"/>
      <c r="D15" s="71"/>
    </row>
    <row r="16" spans="1:4" x14ac:dyDescent="0.25">
      <c r="A16" s="69"/>
      <c r="B16" s="70" t="s">
        <v>11</v>
      </c>
      <c r="C16" s="70"/>
      <c r="D16" s="71"/>
    </row>
    <row r="17" spans="1:4" x14ac:dyDescent="0.25">
      <c r="A17" s="69" t="s">
        <v>55</v>
      </c>
      <c r="B17" s="70" t="s">
        <v>12</v>
      </c>
      <c r="C17" s="70"/>
      <c r="D17" s="71"/>
    </row>
    <row r="18" spans="1:4" x14ac:dyDescent="0.25">
      <c r="A18" s="69" t="s">
        <v>57</v>
      </c>
      <c r="B18" s="70" t="s">
        <v>227</v>
      </c>
      <c r="C18" s="70"/>
      <c r="D18" s="71"/>
    </row>
    <row r="19" spans="1:4" x14ac:dyDescent="0.25">
      <c r="A19" s="69" t="s">
        <v>58</v>
      </c>
      <c r="B19" s="70" t="s">
        <v>15</v>
      </c>
      <c r="C19" s="70"/>
      <c r="D19" s="71"/>
    </row>
    <row r="20" spans="1:4" x14ac:dyDescent="0.25">
      <c r="A20" s="69" t="s">
        <v>60</v>
      </c>
      <c r="B20" s="70" t="s">
        <v>183</v>
      </c>
      <c r="C20" s="70"/>
      <c r="D20" s="71"/>
    </row>
    <row r="21" spans="1:4" x14ac:dyDescent="0.25">
      <c r="A21" s="69" t="s">
        <v>61</v>
      </c>
      <c r="B21" s="70" t="s">
        <v>19</v>
      </c>
      <c r="C21" s="70"/>
      <c r="D21" s="71"/>
    </row>
    <row r="22" spans="1:4" x14ac:dyDescent="0.25">
      <c r="A22" s="69" t="s">
        <v>62</v>
      </c>
      <c r="B22" s="70" t="s">
        <v>185</v>
      </c>
      <c r="C22" s="70"/>
      <c r="D22" s="71"/>
    </row>
    <row r="23" spans="1:4" x14ac:dyDescent="0.25">
      <c r="A23" s="69" t="s">
        <v>64</v>
      </c>
      <c r="B23" s="70" t="s">
        <v>186</v>
      </c>
      <c r="C23" s="70"/>
      <c r="D23" s="71"/>
    </row>
    <row r="24" spans="1:4" x14ac:dyDescent="0.25">
      <c r="A24" s="69" t="s">
        <v>65</v>
      </c>
      <c r="B24" s="70" t="s">
        <v>187</v>
      </c>
      <c r="C24" s="70"/>
      <c r="D24" s="71"/>
    </row>
    <row r="25" spans="1:4" x14ac:dyDescent="0.25">
      <c r="A25" s="69" t="s">
        <v>66</v>
      </c>
      <c r="B25" s="70" t="s">
        <v>24</v>
      </c>
      <c r="C25" s="70"/>
      <c r="D25" s="71"/>
    </row>
    <row r="26" spans="1:4" x14ac:dyDescent="0.25">
      <c r="A26" s="69" t="s">
        <v>67</v>
      </c>
      <c r="B26" s="70" t="s">
        <v>189</v>
      </c>
      <c r="C26" s="70"/>
      <c r="D26" s="71"/>
    </row>
    <row r="27" spans="1:4" x14ac:dyDescent="0.25">
      <c r="A27" s="69" t="s">
        <v>67</v>
      </c>
      <c r="B27" s="70" t="s">
        <v>190</v>
      </c>
      <c r="C27" s="70"/>
      <c r="D27" s="71"/>
    </row>
    <row r="28" spans="1:4" x14ac:dyDescent="0.25">
      <c r="A28" s="69" t="s">
        <v>69</v>
      </c>
      <c r="B28" s="70" t="s">
        <v>37</v>
      </c>
      <c r="C28" s="70"/>
      <c r="D28" s="71"/>
    </row>
    <row r="29" spans="1:4" x14ac:dyDescent="0.25">
      <c r="A29" s="69" t="s">
        <v>71</v>
      </c>
      <c r="B29" s="70" t="s">
        <v>229</v>
      </c>
      <c r="C29" s="70"/>
      <c r="D29" s="71"/>
    </row>
    <row r="30" spans="1:4" x14ac:dyDescent="0.25">
      <c r="A30" s="69" t="s">
        <v>73</v>
      </c>
      <c r="B30" s="70" t="s">
        <v>191</v>
      </c>
      <c r="C30" s="70"/>
      <c r="D30" s="71"/>
    </row>
    <row r="31" spans="1:4" x14ac:dyDescent="0.25">
      <c r="A31" s="69" t="s">
        <v>75</v>
      </c>
      <c r="B31" s="70" t="s">
        <v>192</v>
      </c>
      <c r="C31" s="70"/>
      <c r="D31" s="71"/>
    </row>
    <row r="32" spans="1:4" x14ac:dyDescent="0.25">
      <c r="A32" s="69" t="s">
        <v>76</v>
      </c>
      <c r="B32" s="70" t="s">
        <v>193</v>
      </c>
      <c r="C32" s="70"/>
      <c r="D32" s="71"/>
    </row>
    <row r="33" spans="1:2" s="12" customFormat="1" x14ac:dyDescent="0.25"/>
    <row r="34" spans="1:2" s="12" customFormat="1" x14ac:dyDescent="0.25">
      <c r="A34" s="137" t="s">
        <v>194</v>
      </c>
    </row>
    <row r="35" spans="1:2" s="12" customFormat="1" x14ac:dyDescent="0.25">
      <c r="A35" s="135" t="s">
        <v>257</v>
      </c>
    </row>
    <row r="36" spans="1:2" s="12" customFormat="1" x14ac:dyDescent="0.25">
      <c r="A36" s="135" t="s">
        <v>196</v>
      </c>
    </row>
    <row r="37" spans="1:2" s="12" customFormat="1" x14ac:dyDescent="0.25">
      <c r="A37" s="135" t="s">
        <v>197</v>
      </c>
    </row>
    <row r="38" spans="1:2" s="12" customFormat="1" x14ac:dyDescent="0.25">
      <c r="A38" s="136" t="s">
        <v>198</v>
      </c>
    </row>
    <row r="39" spans="1:2" s="12" customFormat="1" x14ac:dyDescent="0.25">
      <c r="A39" s="136" t="s">
        <v>258</v>
      </c>
    </row>
    <row r="40" spans="1:2" s="12" customFormat="1" x14ac:dyDescent="0.25">
      <c r="A40" s="136" t="s">
        <v>200</v>
      </c>
    </row>
    <row r="41" spans="1:2" s="12" customFormat="1" x14ac:dyDescent="0.25"/>
    <row r="42" spans="1:2" s="12" customFormat="1" x14ac:dyDescent="0.25">
      <c r="B42"/>
    </row>
  </sheetData>
  <mergeCells count="3">
    <mergeCell ref="A5:A6"/>
    <mergeCell ref="B5:B6"/>
    <mergeCell ref="C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L20"/>
  <sheetViews>
    <sheetView showZeros="0" zoomScaleNormal="100" workbookViewId="0"/>
  </sheetViews>
  <sheetFormatPr defaultRowHeight="13.2" x14ac:dyDescent="0.25"/>
  <cols>
    <col min="1" max="1" width="20.77734375" customWidth="1"/>
    <col min="2" max="9" width="10.77734375" customWidth="1"/>
  </cols>
  <sheetData>
    <row r="1" spans="1:12" s="2" customFormat="1" ht="17.399999999999999" x14ac:dyDescent="0.3">
      <c r="A1" s="6" t="s">
        <v>0</v>
      </c>
    </row>
    <row r="2" spans="1:12" s="2" customFormat="1" ht="17.399999999999999" x14ac:dyDescent="0.3">
      <c r="A2" s="7"/>
      <c r="B2" s="4"/>
      <c r="C2" s="4"/>
      <c r="D2" s="4"/>
      <c r="E2" s="4"/>
    </row>
    <row r="3" spans="1:12" s="2" customFormat="1" ht="17.399999999999999" x14ac:dyDescent="0.3">
      <c r="A3" s="8" t="s">
        <v>259</v>
      </c>
    </row>
    <row r="4" spans="1:12" s="2" customFormat="1" ht="17.399999999999999" x14ac:dyDescent="0.3">
      <c r="A4" s="8"/>
      <c r="E4" s="188" t="s">
        <v>431</v>
      </c>
    </row>
    <row r="5" spans="1:12" s="26" customFormat="1" ht="66" x14ac:dyDescent="0.25">
      <c r="A5" s="17" t="s">
        <v>260</v>
      </c>
      <c r="B5" s="5" t="s">
        <v>261</v>
      </c>
      <c r="C5" s="5" t="s">
        <v>5</v>
      </c>
      <c r="D5" s="5" t="s">
        <v>6</v>
      </c>
      <c r="E5" s="5" t="s">
        <v>262</v>
      </c>
      <c r="F5" s="5" t="s">
        <v>263</v>
      </c>
      <c r="G5" s="5" t="s">
        <v>18</v>
      </c>
      <c r="H5" s="5" t="s">
        <v>264</v>
      </c>
      <c r="I5" s="5" t="s">
        <v>265</v>
      </c>
      <c r="J5" s="5" t="s">
        <v>14</v>
      </c>
      <c r="K5" s="5" t="s">
        <v>266</v>
      </c>
    </row>
    <row r="6" spans="1:12" x14ac:dyDescent="0.25">
      <c r="A6" s="16" t="s">
        <v>47</v>
      </c>
      <c r="B6" s="16" t="s">
        <v>50</v>
      </c>
      <c r="C6" s="16" t="s">
        <v>267</v>
      </c>
      <c r="D6" s="16" t="s">
        <v>53</v>
      </c>
      <c r="E6" s="16" t="s">
        <v>54</v>
      </c>
      <c r="F6" s="16" t="s">
        <v>55</v>
      </c>
      <c r="G6" s="16" t="s">
        <v>56</v>
      </c>
      <c r="H6" s="16" t="s">
        <v>57</v>
      </c>
      <c r="I6" s="16" t="s">
        <v>58</v>
      </c>
      <c r="J6" s="16" t="s">
        <v>60</v>
      </c>
      <c r="K6" s="16" t="s">
        <v>61</v>
      </c>
    </row>
    <row r="7" spans="1:12" x14ac:dyDescent="0.25">
      <c r="A7" s="16"/>
      <c r="B7" s="16"/>
      <c r="C7" s="16"/>
      <c r="D7" s="16"/>
      <c r="E7" s="16"/>
      <c r="F7" s="16"/>
      <c r="G7" s="16"/>
      <c r="H7" s="16"/>
      <c r="I7" s="16"/>
      <c r="J7" s="16"/>
      <c r="K7" s="16"/>
      <c r="L7" s="16"/>
    </row>
    <row r="8" spans="1:12" x14ac:dyDescent="0.25">
      <c r="A8" s="16"/>
      <c r="B8" s="16"/>
      <c r="C8" s="16"/>
      <c r="D8" s="16"/>
      <c r="E8" s="16"/>
      <c r="F8" s="16"/>
      <c r="G8" s="16"/>
      <c r="H8" s="16"/>
      <c r="I8" s="16"/>
      <c r="J8" s="16"/>
      <c r="K8" s="16"/>
      <c r="L8" s="16"/>
    </row>
    <row r="9" spans="1:12" x14ac:dyDescent="0.25">
      <c r="A9" s="16"/>
      <c r="B9" s="16"/>
      <c r="C9" s="16"/>
      <c r="D9" s="16"/>
      <c r="E9" s="16"/>
      <c r="F9" s="16"/>
      <c r="G9" s="16"/>
      <c r="H9" s="16"/>
      <c r="I9" s="16"/>
      <c r="J9" s="16"/>
      <c r="K9" s="16"/>
      <c r="L9" s="16"/>
    </row>
    <row r="10" spans="1:12" x14ac:dyDescent="0.25">
      <c r="A10" s="11" t="s">
        <v>90</v>
      </c>
      <c r="B10" s="13" t="s">
        <v>268</v>
      </c>
      <c r="C10" s="12"/>
      <c r="D10" s="12"/>
    </row>
    <row r="11" spans="1:12" x14ac:dyDescent="0.25">
      <c r="A11" s="11" t="s">
        <v>96</v>
      </c>
      <c r="B11" s="13" t="s">
        <v>269</v>
      </c>
      <c r="C11" s="12"/>
      <c r="D11" s="12"/>
    </row>
    <row r="12" spans="1:12" x14ac:dyDescent="0.25">
      <c r="A12" s="11" t="s">
        <v>270</v>
      </c>
      <c r="B12" s="13" t="s">
        <v>271</v>
      </c>
      <c r="C12" s="12"/>
      <c r="D12" s="12"/>
    </row>
    <row r="13" spans="1:12" x14ac:dyDescent="0.25">
      <c r="A13" s="11" t="s">
        <v>102</v>
      </c>
      <c r="B13" s="13" t="s">
        <v>272</v>
      </c>
      <c r="C13" s="12"/>
      <c r="D13" s="12"/>
    </row>
    <row r="14" spans="1:12" x14ac:dyDescent="0.25">
      <c r="A14" s="11" t="s">
        <v>104</v>
      </c>
      <c r="B14" s="13" t="s">
        <v>273</v>
      </c>
      <c r="C14" s="12"/>
      <c r="D14" s="12"/>
    </row>
    <row r="15" spans="1:12" x14ac:dyDescent="0.25">
      <c r="A15" s="11" t="s">
        <v>106</v>
      </c>
      <c r="B15" s="13" t="s">
        <v>274</v>
      </c>
      <c r="C15" s="12"/>
      <c r="D15" s="12"/>
    </row>
    <row r="16" spans="1:12" x14ac:dyDescent="0.25">
      <c r="A16" s="11" t="s">
        <v>108</v>
      </c>
      <c r="B16" s="13" t="s">
        <v>275</v>
      </c>
    </row>
    <row r="17" spans="1:2" x14ac:dyDescent="0.25">
      <c r="A17" s="11" t="s">
        <v>110</v>
      </c>
      <c r="B17" s="13" t="s">
        <v>276</v>
      </c>
    </row>
    <row r="18" spans="1:2" x14ac:dyDescent="0.25">
      <c r="A18" s="11" t="s">
        <v>112</v>
      </c>
      <c r="B18" t="s">
        <v>277</v>
      </c>
    </row>
    <row r="19" spans="1:2" x14ac:dyDescent="0.25">
      <c r="A19" s="11" t="s">
        <v>116</v>
      </c>
      <c r="B19" t="s">
        <v>278</v>
      </c>
    </row>
    <row r="20" spans="1:2" x14ac:dyDescent="0.25">
      <c r="A20" s="11" t="s">
        <v>118</v>
      </c>
      <c r="B20" s="13" t="s">
        <v>279</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0"/>
  <sheetViews>
    <sheetView workbookViewId="0"/>
  </sheetViews>
  <sheetFormatPr defaultRowHeight="13.2" x14ac:dyDescent="0.25"/>
  <cols>
    <col min="1" max="1" width="9" customWidth="1"/>
    <col min="2" max="2" width="27.5546875" customWidth="1"/>
    <col min="3" max="3" width="17.21875" customWidth="1"/>
    <col min="4" max="4" width="17.44140625" customWidth="1"/>
  </cols>
  <sheetData>
    <row r="1" spans="1:4" ht="17.399999999999999" x14ac:dyDescent="0.3">
      <c r="A1" s="6" t="s">
        <v>0</v>
      </c>
    </row>
    <row r="2" spans="1:4" ht="17.399999999999999" x14ac:dyDescent="0.3">
      <c r="A2" s="2"/>
    </row>
    <row r="3" spans="1:4" ht="17.399999999999999" x14ac:dyDescent="0.3">
      <c r="A3" s="8" t="s">
        <v>280</v>
      </c>
    </row>
    <row r="4" spans="1:4" ht="17.399999999999999" x14ac:dyDescent="0.3">
      <c r="A4" s="2"/>
    </row>
    <row r="5" spans="1:4" x14ac:dyDescent="0.25">
      <c r="A5" s="172" t="s">
        <v>178</v>
      </c>
      <c r="B5" s="174" t="s">
        <v>179</v>
      </c>
      <c r="C5" s="176" t="s">
        <v>180</v>
      </c>
      <c r="D5" s="177"/>
    </row>
    <row r="6" spans="1:4" ht="23.4" x14ac:dyDescent="0.25">
      <c r="A6" s="173"/>
      <c r="B6" s="175"/>
      <c r="C6" s="67" t="s">
        <v>181</v>
      </c>
      <c r="D6" s="68" t="s">
        <v>182</v>
      </c>
    </row>
    <row r="7" spans="1:4" x14ac:dyDescent="0.25">
      <c r="A7" s="69" t="s">
        <v>47</v>
      </c>
      <c r="B7" s="70" t="s">
        <v>260</v>
      </c>
      <c r="C7" s="70"/>
      <c r="D7" s="71"/>
    </row>
    <row r="8" spans="1:4" x14ac:dyDescent="0.25">
      <c r="A8" s="69" t="s">
        <v>50</v>
      </c>
      <c r="B8" s="70" t="s">
        <v>261</v>
      </c>
      <c r="C8" s="70"/>
      <c r="D8" s="71"/>
    </row>
    <row r="9" spans="1:4" x14ac:dyDescent="0.25">
      <c r="A9" s="69" t="s">
        <v>267</v>
      </c>
      <c r="B9" s="70" t="s">
        <v>5</v>
      </c>
      <c r="C9" s="70"/>
      <c r="D9" s="71"/>
    </row>
    <row r="10" spans="1:4" x14ac:dyDescent="0.25">
      <c r="A10" s="69" t="s">
        <v>53</v>
      </c>
      <c r="B10" s="70" t="s">
        <v>6</v>
      </c>
      <c r="C10" s="70"/>
      <c r="D10" s="71"/>
    </row>
    <row r="11" spans="1:4" x14ac:dyDescent="0.25">
      <c r="A11" s="69" t="s">
        <v>54</v>
      </c>
      <c r="B11" s="70" t="s">
        <v>183</v>
      </c>
      <c r="C11" s="70"/>
      <c r="D11" s="71"/>
    </row>
    <row r="12" spans="1:4" x14ac:dyDescent="0.25">
      <c r="A12" s="69" t="s">
        <v>55</v>
      </c>
      <c r="B12" s="70" t="s">
        <v>263</v>
      </c>
      <c r="C12" s="70"/>
      <c r="D12" s="71"/>
    </row>
    <row r="13" spans="1:4" x14ac:dyDescent="0.25">
      <c r="A13" s="69" t="s">
        <v>56</v>
      </c>
      <c r="B13" s="70" t="s">
        <v>18</v>
      </c>
      <c r="C13" s="70"/>
      <c r="D13" s="71"/>
    </row>
    <row r="14" spans="1:4" x14ac:dyDescent="0.25">
      <c r="A14" s="69" t="s">
        <v>57</v>
      </c>
      <c r="B14" s="144" t="s">
        <v>264</v>
      </c>
      <c r="C14" s="70"/>
      <c r="D14" s="71"/>
    </row>
    <row r="15" spans="1:4" x14ac:dyDescent="0.25">
      <c r="A15" s="69" t="s">
        <v>58</v>
      </c>
      <c r="B15" s="70" t="s">
        <v>265</v>
      </c>
      <c r="C15" s="70"/>
      <c r="D15" s="71"/>
    </row>
    <row r="16" spans="1:4" x14ac:dyDescent="0.25">
      <c r="A16" s="69" t="s">
        <v>60</v>
      </c>
      <c r="B16" s="70" t="s">
        <v>14</v>
      </c>
      <c r="C16" s="70"/>
      <c r="D16" s="71"/>
    </row>
    <row r="17" spans="1:7" ht="26.4" x14ac:dyDescent="0.25">
      <c r="A17" s="69" t="s">
        <v>61</v>
      </c>
      <c r="B17" s="70" t="s">
        <v>266</v>
      </c>
      <c r="C17" s="70"/>
      <c r="D17" s="71"/>
    </row>
    <row r="18" spans="1:7" s="12" customFormat="1" x14ac:dyDescent="0.25"/>
    <row r="19" spans="1:7" s="12" customFormat="1" x14ac:dyDescent="0.25">
      <c r="A19" s="137" t="s">
        <v>194</v>
      </c>
    </row>
    <row r="20" spans="1:7" s="12" customFormat="1" x14ac:dyDescent="0.25">
      <c r="A20" s="135" t="s">
        <v>257</v>
      </c>
    </row>
    <row r="21" spans="1:7" s="12" customFormat="1" x14ac:dyDescent="0.25">
      <c r="A21" s="135" t="s">
        <v>196</v>
      </c>
    </row>
    <row r="22" spans="1:7" s="12" customFormat="1" x14ac:dyDescent="0.25">
      <c r="A22" s="135" t="s">
        <v>197</v>
      </c>
    </row>
    <row r="23" spans="1:7" s="12" customFormat="1" x14ac:dyDescent="0.25">
      <c r="A23" s="136" t="s">
        <v>198</v>
      </c>
    </row>
    <row r="24" spans="1:7" s="12" customFormat="1" x14ac:dyDescent="0.25"/>
    <row r="25" spans="1:7" s="12" customFormat="1" x14ac:dyDescent="0.25"/>
    <row r="30" spans="1:7" x14ac:dyDescent="0.25">
      <c r="G30" s="5"/>
    </row>
  </sheetData>
  <mergeCells count="3">
    <mergeCell ref="A5:A6"/>
    <mergeCell ref="B5:B6"/>
    <mergeCell ref="C5: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M22"/>
  <sheetViews>
    <sheetView showZeros="0" zoomScaleNormal="100" workbookViewId="0"/>
  </sheetViews>
  <sheetFormatPr defaultRowHeight="13.2" x14ac:dyDescent="0.25"/>
  <cols>
    <col min="1" max="5" width="12.5546875" customWidth="1"/>
    <col min="6" max="6" width="13.44140625" customWidth="1"/>
    <col min="7" max="8" width="12.5546875" customWidth="1"/>
    <col min="9" max="9" width="13.77734375" customWidth="1"/>
    <col min="12" max="12" width="12.5546875" customWidth="1"/>
  </cols>
  <sheetData>
    <row r="1" spans="1:13" s="2" customFormat="1" ht="17.399999999999999" x14ac:dyDescent="0.3">
      <c r="A1" s="6" t="s">
        <v>0</v>
      </c>
    </row>
    <row r="2" spans="1:13" s="2" customFormat="1" ht="17.399999999999999" x14ac:dyDescent="0.3">
      <c r="A2" s="7"/>
      <c r="B2" s="4"/>
      <c r="C2" s="4"/>
      <c r="D2" s="4"/>
    </row>
    <row r="3" spans="1:13" s="2" customFormat="1" ht="17.399999999999999" x14ac:dyDescent="0.3">
      <c r="A3" s="8" t="s">
        <v>281</v>
      </c>
    </row>
    <row r="4" spans="1:13" s="2" customFormat="1" ht="17.399999999999999" x14ac:dyDescent="0.3">
      <c r="A4" s="8"/>
      <c r="L4" s="188" t="s">
        <v>431</v>
      </c>
    </row>
    <row r="5" spans="1:13" s="5" customFormat="1" ht="52.8" x14ac:dyDescent="0.25">
      <c r="A5" s="5" t="s">
        <v>428</v>
      </c>
      <c r="B5" s="5" t="s">
        <v>429</v>
      </c>
      <c r="C5" s="5" t="s">
        <v>430</v>
      </c>
      <c r="D5" s="5" t="s">
        <v>6</v>
      </c>
      <c r="E5" s="5" t="s">
        <v>13</v>
      </c>
      <c r="F5" s="5" t="s">
        <v>282</v>
      </c>
      <c r="G5" s="5" t="s">
        <v>283</v>
      </c>
      <c r="H5" s="5" t="s">
        <v>284</v>
      </c>
      <c r="I5" s="5" t="s">
        <v>285</v>
      </c>
      <c r="J5" s="5" t="s">
        <v>45</v>
      </c>
      <c r="K5" s="5" t="s">
        <v>286</v>
      </c>
      <c r="L5" s="5" t="s">
        <v>287</v>
      </c>
      <c r="M5" s="5" t="s">
        <v>288</v>
      </c>
    </row>
    <row r="6" spans="1:13" s="1" customFormat="1" x14ac:dyDescent="0.25">
      <c r="A6" s="16" t="s">
        <v>48</v>
      </c>
      <c r="B6" s="16" t="s">
        <v>48</v>
      </c>
      <c r="C6" s="16" t="s">
        <v>48</v>
      </c>
      <c r="D6" s="16" t="s">
        <v>49</v>
      </c>
      <c r="E6" s="16" t="s">
        <v>50</v>
      </c>
      <c r="F6" s="16" t="s">
        <v>267</v>
      </c>
      <c r="G6" s="16" t="s">
        <v>53</v>
      </c>
      <c r="H6" s="16" t="s">
        <v>54</v>
      </c>
      <c r="I6" s="16" t="s">
        <v>55</v>
      </c>
      <c r="J6" s="16" t="s">
        <v>56</v>
      </c>
      <c r="K6" s="16" t="s">
        <v>57</v>
      </c>
      <c r="L6" s="16" t="s">
        <v>58</v>
      </c>
      <c r="M6" s="16" t="s">
        <v>60</v>
      </c>
    </row>
    <row r="7" spans="1:13" s="1" customFormat="1" x14ac:dyDescent="0.25">
      <c r="D7" t="str">
        <f>CONCATENATE(A7,"-",B7,"-",C7)</f>
        <v>--</v>
      </c>
      <c r="E7" s="42"/>
      <c r="F7" s="24"/>
      <c r="G7" s="24"/>
      <c r="H7" s="24"/>
      <c r="I7" s="24"/>
      <c r="J7" s="24"/>
      <c r="K7" s="24">
        <f>SUM(F7:J7)</f>
        <v>0</v>
      </c>
      <c r="L7" s="44"/>
      <c r="M7" s="24" t="e">
        <f>K7/L7</f>
        <v>#DIV/0!</v>
      </c>
    </row>
    <row r="8" spans="1:13" s="1" customFormat="1" x14ac:dyDescent="0.25">
      <c r="A8" s="41"/>
      <c r="B8" s="43"/>
      <c r="C8" s="24"/>
      <c r="D8" s="24"/>
      <c r="E8" s="24"/>
      <c r="F8" s="24"/>
      <c r="G8" s="24"/>
      <c r="H8" s="24"/>
      <c r="I8" s="44"/>
      <c r="J8" s="24"/>
      <c r="K8"/>
    </row>
    <row r="9" spans="1:13" s="1" customFormat="1" x14ac:dyDescent="0.25">
      <c r="A9" s="11" t="s">
        <v>289</v>
      </c>
      <c r="B9" s="13" t="s">
        <v>99</v>
      </c>
      <c r="C9"/>
      <c r="D9"/>
      <c r="E9"/>
      <c r="F9"/>
      <c r="G9"/>
      <c r="H9"/>
      <c r="I9"/>
      <c r="J9"/>
      <c r="K9"/>
    </row>
    <row r="10" spans="1:13" s="1" customFormat="1" x14ac:dyDescent="0.25">
      <c r="A10" s="54" t="s">
        <v>49</v>
      </c>
      <c r="B10" s="13" t="s">
        <v>101</v>
      </c>
      <c r="C10"/>
      <c r="D10"/>
      <c r="E10"/>
      <c r="F10"/>
      <c r="G10"/>
      <c r="H10"/>
      <c r="I10"/>
      <c r="J10"/>
      <c r="K10"/>
    </row>
    <row r="11" spans="1:13" s="1" customFormat="1" x14ac:dyDescent="0.25">
      <c r="A11" s="11" t="s">
        <v>50</v>
      </c>
      <c r="B11" s="13" t="s">
        <v>290</v>
      </c>
      <c r="C11"/>
      <c r="D11"/>
      <c r="E11"/>
      <c r="F11"/>
      <c r="G11"/>
      <c r="H11"/>
      <c r="I11"/>
      <c r="J11"/>
      <c r="K11"/>
    </row>
    <row r="12" spans="1:13" s="1" customFormat="1" x14ac:dyDescent="0.25">
      <c r="A12" s="11" t="s">
        <v>267</v>
      </c>
      <c r="B12" s="13" t="s">
        <v>291</v>
      </c>
      <c r="C12" s="15"/>
      <c r="D12" s="15"/>
      <c r="E12" s="15"/>
      <c r="F12"/>
      <c r="G12"/>
      <c r="H12"/>
      <c r="I12"/>
      <c r="J12"/>
      <c r="K12"/>
    </row>
    <row r="13" spans="1:13" x14ac:dyDescent="0.25">
      <c r="A13" s="11" t="s">
        <v>53</v>
      </c>
      <c r="B13" s="13" t="s">
        <v>292</v>
      </c>
    </row>
    <row r="14" spans="1:13" x14ac:dyDescent="0.25">
      <c r="A14" s="11" t="s">
        <v>54</v>
      </c>
      <c r="B14" s="13" t="s">
        <v>293</v>
      </c>
    </row>
    <row r="15" spans="1:13" x14ac:dyDescent="0.25">
      <c r="A15" s="11" t="s">
        <v>55</v>
      </c>
      <c r="B15" s="13" t="s">
        <v>294</v>
      </c>
    </row>
    <row r="16" spans="1:13" x14ac:dyDescent="0.25">
      <c r="A16" s="11" t="s">
        <v>56</v>
      </c>
      <c r="B16" s="13" t="s">
        <v>295</v>
      </c>
    </row>
    <row r="17" spans="1:2" x14ac:dyDescent="0.25">
      <c r="A17" s="11" t="s">
        <v>57</v>
      </c>
      <c r="B17" s="13" t="s">
        <v>296</v>
      </c>
    </row>
    <row r="18" spans="1:2" x14ac:dyDescent="0.25">
      <c r="A18" s="11" t="s">
        <v>58</v>
      </c>
      <c r="B18" s="13" t="s">
        <v>297</v>
      </c>
    </row>
    <row r="19" spans="1:2" x14ac:dyDescent="0.25">
      <c r="A19" s="11" t="s">
        <v>60</v>
      </c>
      <c r="B19" s="13" t="s">
        <v>298</v>
      </c>
    </row>
    <row r="21" spans="1:2" x14ac:dyDescent="0.25">
      <c r="A21" s="11"/>
    </row>
    <row r="22" spans="1:2" x14ac:dyDescent="0.25">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2"/>
  <sheetViews>
    <sheetView workbookViewId="0"/>
  </sheetViews>
  <sheetFormatPr defaultRowHeight="13.2" x14ac:dyDescent="0.25"/>
  <cols>
    <col min="1" max="1" width="9" customWidth="1"/>
    <col min="2" max="2" width="26" customWidth="1"/>
    <col min="3" max="4" width="17.77734375" customWidth="1"/>
    <col min="5" max="5" width="22.44140625" customWidth="1"/>
    <col min="6" max="6" width="15.5546875" customWidth="1"/>
    <col min="7" max="7" width="22.5546875" customWidth="1"/>
    <col min="8" max="8" width="34.21875" customWidth="1"/>
  </cols>
  <sheetData>
    <row r="1" spans="1:8" ht="17.399999999999999" x14ac:dyDescent="0.3">
      <c r="A1" s="6" t="s">
        <v>0</v>
      </c>
    </row>
    <row r="2" spans="1:8" ht="17.399999999999999" x14ac:dyDescent="0.3">
      <c r="A2" s="2"/>
    </row>
    <row r="3" spans="1:8" ht="17.399999999999999" x14ac:dyDescent="0.3">
      <c r="A3" s="8" t="s">
        <v>299</v>
      </c>
    </row>
    <row r="4" spans="1:8" ht="17.399999999999999" x14ac:dyDescent="0.3">
      <c r="A4" s="2"/>
    </row>
    <row r="5" spans="1:8" ht="12.6" customHeight="1" x14ac:dyDescent="0.25">
      <c r="A5" s="178" t="s">
        <v>178</v>
      </c>
      <c r="B5" s="174" t="s">
        <v>179</v>
      </c>
      <c r="C5" s="176" t="s">
        <v>180</v>
      </c>
      <c r="D5" s="179"/>
      <c r="E5" s="179"/>
      <c r="F5" s="179"/>
      <c r="G5" s="179"/>
      <c r="H5" s="177"/>
    </row>
    <row r="6" spans="1:8" ht="39.6" x14ac:dyDescent="0.25">
      <c r="A6" s="175"/>
      <c r="B6" s="175"/>
      <c r="C6" s="67" t="s">
        <v>181</v>
      </c>
      <c r="D6" s="68" t="s">
        <v>206</v>
      </c>
      <c r="E6" s="68" t="s">
        <v>300</v>
      </c>
      <c r="F6" s="68" t="s">
        <v>301</v>
      </c>
      <c r="G6" s="68" t="s">
        <v>302</v>
      </c>
      <c r="H6" s="68" t="s">
        <v>303</v>
      </c>
    </row>
    <row r="7" spans="1:8" x14ac:dyDescent="0.25">
      <c r="A7" s="69" t="s">
        <v>267</v>
      </c>
      <c r="B7" s="70" t="s">
        <v>282</v>
      </c>
      <c r="C7" s="70"/>
      <c r="D7" s="70"/>
      <c r="E7" s="70"/>
      <c r="F7" s="70"/>
      <c r="G7" s="70"/>
      <c r="H7" s="71"/>
    </row>
    <row r="8" spans="1:8" x14ac:dyDescent="0.25">
      <c r="A8" s="69" t="s">
        <v>53</v>
      </c>
      <c r="B8" s="70" t="s">
        <v>283</v>
      </c>
      <c r="C8" s="70"/>
      <c r="D8" s="70"/>
      <c r="E8" s="70"/>
      <c r="F8" s="70"/>
      <c r="G8" s="70"/>
      <c r="H8" s="71"/>
    </row>
    <row r="9" spans="1:8" x14ac:dyDescent="0.25">
      <c r="A9" s="69" t="s">
        <v>54</v>
      </c>
      <c r="B9" s="70" t="s">
        <v>284</v>
      </c>
      <c r="C9" s="70"/>
      <c r="D9" s="70"/>
      <c r="E9" s="70"/>
      <c r="F9" s="70"/>
      <c r="G9" s="70"/>
      <c r="H9" s="71"/>
    </row>
    <row r="10" spans="1:8" x14ac:dyDescent="0.25">
      <c r="A10" s="69" t="s">
        <v>304</v>
      </c>
      <c r="B10" s="70" t="s">
        <v>305</v>
      </c>
      <c r="C10" s="70"/>
      <c r="D10" s="70"/>
      <c r="E10" s="70"/>
      <c r="F10" s="70"/>
      <c r="G10" s="70"/>
      <c r="H10" s="71"/>
    </row>
    <row r="11" spans="1:8" x14ac:dyDescent="0.25">
      <c r="A11" s="69" t="s">
        <v>306</v>
      </c>
      <c r="B11" s="70" t="s">
        <v>307</v>
      </c>
      <c r="C11" s="70"/>
      <c r="D11" s="70"/>
      <c r="E11" s="70"/>
      <c r="F11" s="70"/>
      <c r="G11" s="70"/>
      <c r="H11" s="71"/>
    </row>
    <row r="12" spans="1:8" x14ac:dyDescent="0.25">
      <c r="A12" s="69" t="s">
        <v>56</v>
      </c>
      <c r="B12" s="70" t="s">
        <v>45</v>
      </c>
      <c r="C12" s="70"/>
      <c r="D12" s="70"/>
      <c r="E12" s="70"/>
      <c r="F12" s="70"/>
      <c r="G12" s="70"/>
      <c r="H12" s="71"/>
    </row>
    <row r="13" spans="1:8" x14ac:dyDescent="0.25">
      <c r="A13" s="69" t="s">
        <v>58</v>
      </c>
      <c r="B13" s="70" t="s">
        <v>308</v>
      </c>
      <c r="C13" s="70"/>
      <c r="D13" s="70"/>
      <c r="E13" s="70"/>
      <c r="F13" s="70"/>
      <c r="G13" s="70"/>
      <c r="H13" s="71"/>
    </row>
    <row r="15" spans="1:8" s="12" customFormat="1" x14ac:dyDescent="0.25">
      <c r="A15" s="133" t="s">
        <v>194</v>
      </c>
    </row>
    <row r="16" spans="1:8" s="12" customFormat="1" x14ac:dyDescent="0.25">
      <c r="A16" s="134" t="s">
        <v>309</v>
      </c>
    </row>
    <row r="17" spans="1:1" s="12" customFormat="1" x14ac:dyDescent="0.25">
      <c r="A17" s="134" t="s">
        <v>310</v>
      </c>
    </row>
    <row r="18" spans="1:1" s="12" customFormat="1" x14ac:dyDescent="0.25">
      <c r="A18" s="135" t="s">
        <v>257</v>
      </c>
    </row>
    <row r="19" spans="1:1" s="12" customFormat="1" x14ac:dyDescent="0.25">
      <c r="A19" s="135" t="s">
        <v>196</v>
      </c>
    </row>
    <row r="20" spans="1:1" s="12" customFormat="1" x14ac:dyDescent="0.25">
      <c r="A20" s="135" t="s">
        <v>197</v>
      </c>
    </row>
    <row r="21" spans="1:1" s="12" customFormat="1" x14ac:dyDescent="0.25">
      <c r="A21" s="136" t="s">
        <v>198</v>
      </c>
    </row>
    <row r="22" spans="1:1" s="12" customFormat="1" x14ac:dyDescent="0.25">
      <c r="A22" s="134" t="s">
        <v>311</v>
      </c>
    </row>
  </sheetData>
  <mergeCells count="3">
    <mergeCell ref="A5:A6"/>
    <mergeCell ref="B5:B6"/>
    <mergeCell ref="C5:H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11</Value>
      <Value>1282</Value>
      <Value>1416</Value>
      <Value>71</Value>
      <Value>1276</Value>
      <Value>119</Value>
    </TaxCatchAll>
    <lcf76f155ced4ddcb4097134ff3c332f xmlns="b48e3ffd-eb19-4da6-9c3a-2fe013753af6">
      <Terms xmlns="http://schemas.microsoft.com/office/infopath/2007/PartnerControls"/>
    </lcf76f155ced4ddcb4097134ff3c332f>
    <f097ccc00f2346ca94bb23c878b9f729 xmlns="b48e3ffd-eb19-4da6-9c3a-2fe013753af6">
      <Terms xmlns="http://schemas.microsoft.com/office/infopath/2007/PartnerControls"/>
    </f097ccc00f2346ca94bb23c878b9f729>
    <ADCSaveAsPDF xmlns="b48e3ffd-eb19-4da6-9c3a-2fe013753af6">false</ADCSaveAsPDF>
    <_ip_UnifiedCompliancePolicyUIAction xmlns="http://schemas.microsoft.com/sharepoint/v3" xsi:nil="true"/>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MALAYSIA</TermName>
          <TermId xmlns="http://schemas.microsoft.com/office/infopath/2007/PartnerControls">a122ffd0-cd53-4cf4-868d-a07cbb43e5f0</TermId>
        </TermInfo>
      </Terms>
    </of9f5489d8524f60b5f135358bcc24e7>
    <ADCDochubSourceSiteURL xmlns="b48e3ffd-eb19-4da6-9c3a-2fe013753af6" xsi:nil="true"/>
    <hcbec39975394884bc044fe01b449dad xmlns="b48e3ffd-eb19-4da6-9c3a-2fe013753af6">
      <Terms xmlns="http://schemas.microsoft.com/office/infopath/2007/PartnerControl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76d4828a-bfcc-47b5-bdd8-63e4c371f7b3</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_ip_UnifiedCompliancePolicyProperties xmlns="http://schemas.microsoft.com/sharepoint/v3"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Aluminium Extrusions (Mill Finish) - Dumping Investigation - Malaysia - Capral Limited_7366294A06C44945935F8EC4E6320CC6</ADCRootFolder>
    <c46651cd2c49492aa9078635984fc72b xmlns="b48e3ffd-eb19-4da6-9c3a-2fe013753af6">
      <Terms xmlns="http://schemas.microsoft.com/office/infopath/2007/PartnerControls"/>
    </c46651cd2c49492aa9078635984fc72b>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3a84ff90-9086-429d-b51f-6fbf122400fd</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682</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Continuation Inquiry</TermName>
          <TermId xmlns="http://schemas.microsoft.com/office/infopath/2007/PartnerControls">74cbcd40-ded6-46ab-8f0b-4816580d8e38</TermId>
        </TermInfo>
      </Terms>
    </p153795153ee4629ba85bfc1884fc5e6>
    <ADCCRMCaseId xmlns="b48e3ffd-eb19-4da6-9c3a-2fe013753af6">7366294A-06C4-4945-935F-8EC4E6320CC6</ADCCRMCaseId>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Aluminium Extrusions (Mill Finish)</TermName>
          <TermId xmlns="http://schemas.microsoft.com/office/infopath/2007/PartnerControls">cfd30e09-31a6-4108-ad87-b4fa762c9b4a</TermId>
        </TermInfo>
      </Terms>
    </f06bc08df4f7480fae31bfc0219a480b>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6" ma:contentTypeDescription="Create a new document." ma:contentTypeScope="" ma:versionID="7f27c961ea1cc1cbdeae7d6b81ec20e4">
  <xsd:schema xmlns:xsd="http://www.w3.org/2001/XMLSchema" xmlns:xs="http://www.w3.org/2001/XMLSchema" xmlns:p="http://schemas.microsoft.com/office/2006/metadata/properties" xmlns:ns1="http://schemas.microsoft.com/sharepoint/v3" xmlns:ns2="b48e3ffd-eb19-4da6-9c3a-2fe013753af6" xmlns:ns3="9415f538-06e4-4333-8d32-bf09d7b0fc67" targetNamespace="http://schemas.microsoft.com/office/2006/metadata/properties" ma:root="true" ma:fieldsID="d72c6ced45d32245ad05142c5174ff68" ns1:_="" ns2:_="" ns3:_="">
    <xsd:import namespace="http://schemas.microsoft.com/sharepoint/v3"/>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60" nillable="true" ma:displayName="Unified Compliance Policy Properties" ma:hidden="true" ma:internalName="_ip_UnifiedCompliancePolicyProperties">
      <xsd:simpleType>
        <xsd:restriction base="dms:Note"/>
      </xsd:simpleType>
    </xsd:element>
    <xsd:element name="_ip_UnifiedCompliancePolicyUIAction" ma:index="6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element name="MediaServiceBillingMetadata" ma:index="6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F772A6-D807-47BB-9654-C9AA094C50AA}">
  <ds:schemaRefs>
    <ds:schemaRef ds:uri="http://www.w3.org/XML/1998/namespace"/>
    <ds:schemaRef ds:uri="http://schemas.openxmlformats.org/package/2006/metadata/core-properties"/>
    <ds:schemaRef ds:uri="http://schemas.microsoft.com/office/infopath/2007/PartnerControls"/>
    <ds:schemaRef ds:uri="b48e3ffd-eb19-4da6-9c3a-2fe013753af6"/>
    <ds:schemaRef ds:uri="http://schemas.microsoft.com/sharepoint/v3"/>
    <ds:schemaRef ds:uri="9415f538-06e4-4333-8d32-bf09d7b0fc67"/>
    <ds:schemaRef ds:uri="http://schemas.microsoft.com/office/2006/documentManagement/types"/>
    <ds:schemaRef ds:uri="http://purl.org/dc/elements/1.1/"/>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3.xml><?xml version="1.0" encoding="utf-8"?>
<ds:datastoreItem xmlns:ds="http://schemas.openxmlformats.org/officeDocument/2006/customXml" ds:itemID="{44904457-5B2B-480E-8635-3D4AA56FDF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788632b-1377-4314-aac5-af7281e8e760}" enabled="1" method="Standard" siteId="{8f73f427-32e5-4a3b-8d42-b369b956a96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B-2 Australian sales</vt:lpstr>
      <vt:lpstr>B-2.2 Australian sales source</vt:lpstr>
      <vt:lpstr>B-4 Upwards sales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G-4.3 - Upwards SG&amp;A</vt:lpstr>
      <vt:lpstr>G-5 Australian CTM</vt:lpstr>
      <vt:lpstr>G-5.2 Australian CTM source</vt:lpstr>
      <vt:lpstr>G-7.2 Raw material CTM</vt:lpstr>
      <vt:lpstr>G-7.4 Raw material purchase </vt:lpstr>
      <vt:lpstr>G-8 Upwards costs</vt:lpstr>
      <vt:lpstr>G-10 Capacity Utilisation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McGovern, Reuben</dc:creator>
  <cp:keywords>v2 06/25</cp:keywords>
  <dc:description/>
  <cp:lastModifiedBy>Armstrong, Jayke</cp:lastModifiedBy>
  <cp:revision/>
  <dcterms:created xsi:type="dcterms:W3CDTF">2000-02-28T05:36:12Z</dcterms:created>
  <dcterms:modified xsi:type="dcterms:W3CDTF">2025-06-26T03:55:52Z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4a9cc8f4-0580-4c3c-9b8a-998b51dddf83</vt:lpwstr>
  </property>
  <property fmtid="{D5CDD505-2E9C-101B-9397-08002B2CF9AE}" pid="4" name="DocHub_Year">
    <vt:lpwstr/>
  </property>
  <property fmtid="{D5CDD505-2E9C-101B-9397-08002B2CF9AE}" pid="5" name="DocHub_DocumentType">
    <vt:lpwstr>66;#Template|9b48ba34-650a-488d-9fe8-e5181e10b797</vt:lpwstr>
  </property>
  <property fmtid="{D5CDD505-2E9C-101B-9397-08002B2CF9AE}" pid="6" name="DocHub_SecurityClassification">
    <vt:lpwstr>3;#UNCLASSIFIED|6106d03b-a1a0-4e30-9d91-d5e9fb4314f9</vt:lpwstr>
  </property>
  <property fmtid="{D5CDD505-2E9C-101B-9397-08002B2CF9AE}" pid="7" name="DocHub_CaseType">
    <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
  </property>
  <property fmtid="{D5CDD505-2E9C-101B-9397-08002B2CF9AE}" pid="17" name="DocHub_Country">
    <vt:lpwstr/>
  </property>
  <property fmtid="{D5CDD505-2E9C-101B-9397-08002B2CF9AE}" pid="18" name="DocHub_ReportType">
    <vt:lpwstr/>
  </property>
  <property fmtid="{D5CDD505-2E9C-101B-9397-08002B2CF9AE}" pid="19" name="DocHub_TrainingType">
    <vt:lpwstr/>
  </property>
  <property fmtid="{D5CDD505-2E9C-101B-9397-08002B2CF9AE}" pid="20" name="DocHub_EconomicStrategicServicesStatus">
    <vt:lpwstr/>
  </property>
  <property fmtid="{D5CDD505-2E9C-101B-9397-08002B2CF9AE}" pid="21" name="MediaServiceImageTags">
    <vt:lpwstr/>
  </property>
  <property fmtid="{D5CDD505-2E9C-101B-9397-08002B2CF9AE}" pid="22" name="ADCDocumentType">
    <vt:lpwstr>71;#Template|3a84ff90-9086-429d-b51f-6fbf122400fd</vt:lpwstr>
  </property>
  <property fmtid="{D5CDD505-2E9C-101B-9397-08002B2CF9AE}" pid="23" name="ADCEntityType">
    <vt:lpwstr/>
  </property>
  <property fmtid="{D5CDD505-2E9C-101B-9397-08002B2CF9AE}" pid="24" name="ADCYear">
    <vt:lpwstr/>
  </property>
  <property fmtid="{D5CDD505-2E9C-101B-9397-08002B2CF9AE}" pid="25" name="ADCWorkActivity">
    <vt:lpwstr/>
  </property>
  <property fmtid="{D5CDD505-2E9C-101B-9397-08002B2CF9AE}" pid="26" name="ADCCaseType">
    <vt:lpwstr>1276;#Continuation Inquiry|74cbcd40-ded6-46ab-8f0b-4816580d8e38</vt:lpwstr>
  </property>
  <property fmtid="{D5CDD505-2E9C-101B-9397-08002B2CF9AE}" pid="27" name="ADCSub_x002d_documentType">
    <vt:lpwstr/>
  </property>
  <property fmtid="{D5CDD505-2E9C-101B-9397-08002B2CF9AE}" pid="28" name="ADCSecurityClassification">
    <vt:lpwstr>11;#OFFICIAL|76d4828a-bfcc-47b5-bdd8-63e4c371f7b3</vt:lpwstr>
  </property>
  <property fmtid="{D5CDD505-2E9C-101B-9397-08002B2CF9AE}" pid="29" name="ADCReportType">
    <vt:lpwstr/>
  </property>
  <property fmtid="{D5CDD505-2E9C-101B-9397-08002B2CF9AE}" pid="30" name="ADCSub-documentType">
    <vt:lpwstr/>
  </property>
  <property fmtid="{D5CDD505-2E9C-101B-9397-08002B2CF9AE}" pid="31" name="ADCGoods">
    <vt:lpwstr>1416;#Aluminium Extrusions (Mill Finish)|cfd30e09-31a6-4108-ad87-b4fa762c9b4a</vt:lpwstr>
  </property>
  <property fmtid="{D5CDD505-2E9C-101B-9397-08002B2CF9AE}" pid="32" name="ADCDivisionKeywords">
    <vt:lpwstr/>
  </property>
  <property fmtid="{D5CDD505-2E9C-101B-9397-08002B2CF9AE}" pid="33" name="ADCAttachment_x002f_Appendix">
    <vt:lpwstr/>
  </property>
  <property fmtid="{D5CDD505-2E9C-101B-9397-08002B2CF9AE}" pid="34" name="ADCFileType">
    <vt:lpwstr>1282;#xlsx|37ef8a18-046d-43e0-a0c2-b2bbafd1eabc</vt:lpwstr>
  </property>
  <property fmtid="{D5CDD505-2E9C-101B-9397-08002B2CF9AE}" pid="35" name="ADCCountries">
    <vt:lpwstr>119;#MALAYSIA|a122ffd0-cd53-4cf4-868d-a07cbb43e5f0</vt:lpwstr>
  </property>
  <property fmtid="{D5CDD505-2E9C-101B-9397-08002B2CF9AE}" pid="36" name="ADCEntity">
    <vt:lpwstr/>
  </property>
  <property fmtid="{D5CDD505-2E9C-101B-9397-08002B2CF9AE}" pid="37" name="ADCAttachment/Appendix">
    <vt:lpwstr/>
  </property>
</Properties>
</file>