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ausgov.sharepoint.com/sites/ADC/adc_case/Concrete underlay film - Circumvention - LCM General Products - Pty Ltd - China_FE124773F7194D738C2F0C6E17D9EFF1/Questionnaires/"/>
    </mc:Choice>
  </mc:AlternateContent>
  <xr:revisionPtr revIDLastSave="350" documentId="13_ncr:1_{9363591A-67E2-4856-BB32-B8A2815F2B09}" xr6:coauthVersionLast="47" xr6:coauthVersionMax="47" xr10:uidLastSave="{E4D7BBDE-B60F-400E-BDE2-D652918CCB53}"/>
  <bookViews>
    <workbookView xWindow="28680" yWindow="-120" windowWidth="29040" windowHeight="15840" tabRatio="797" xr2:uid="{00000000-000D-0000-FFFF-FFFF00000000}"/>
  </bookViews>
  <sheets>
    <sheet name="A-5 Sales turnover" sheetId="22" r:id="rId1"/>
    <sheet name="B-2 Australian sales" sheetId="3" r:id="rId2"/>
    <sheet name="B-2.2 Australian sales source" sheetId="29" r:id="rId3"/>
    <sheet name="B-4 Upwards sales" sheetId="11" r:id="rId4"/>
    <sheet name="B-5 Upwards selling expenses" sheetId="12" r:id="rId5"/>
    <sheet name="D-2 Domestic sales" sheetId="10" r:id="rId6"/>
    <sheet name="D-2.2 - Domestic sales source " sheetId="27" r:id="rId7"/>
    <sheet name="G-3.1 Domestic CTM" sheetId="14" r:id="rId8"/>
    <sheet name="G-3.2 Domestic CTM source" sheetId="32" r:id="rId9"/>
    <sheet name="G-4.1 SG&amp;A listing" sheetId="15" r:id="rId10"/>
    <sheet name="G-4.2 Dom SG&amp;A calculation" sheetId="16" r:id="rId11"/>
    <sheet name="G-4.3 - Upwards SG&amp;A" sheetId="31" r:id="rId12"/>
    <sheet name="G-5.1 Aus CTM - The goods" sheetId="17" r:id="rId13"/>
    <sheet name="G-6.1 Aus CTM - Circ goods" sheetId="23" r:id="rId14"/>
    <sheet name="G-6.2 Australian CTM source" sheetId="30" r:id="rId15"/>
    <sheet name="G-8.2 Raw material CTM" sheetId="18" r:id="rId16"/>
    <sheet name="G-8.4 Raw material purchases" sheetId="20" r:id="rId17"/>
    <sheet name="G-9 Upwards cost" sheetId="21" r:id="rId18"/>
    <sheet name="G-11 Capacity Utilisation" sheetId="28" r:id="rId19"/>
  </sheets>
  <externalReferences>
    <externalReference r:id="rId20"/>
    <externalReference r:id="rId2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31" l="1"/>
  <c r="B19" i="31"/>
  <c r="C12" i="31"/>
  <c r="C18" i="31" s="1"/>
  <c r="B12" i="31"/>
  <c r="B18" i="31" s="1"/>
  <c r="B5" i="31"/>
  <c r="B11" i="31" s="1"/>
  <c r="B9" i="16"/>
  <c r="D12" i="28" l="1"/>
  <c r="C12" i="28"/>
  <c r="B12" i="28"/>
  <c r="M7" i="23"/>
  <c r="O7" i="23" s="1"/>
  <c r="D7" i="23"/>
  <c r="I27" i="22"/>
  <c r="H27" i="22"/>
  <c r="G27" i="22"/>
  <c r="F27" i="22"/>
  <c r="E27" i="22"/>
  <c r="D27" i="22"/>
  <c r="C27" i="22"/>
  <c r="B27" i="22"/>
  <c r="I25" i="22"/>
  <c r="H25" i="22"/>
  <c r="G25" i="22"/>
  <c r="F25" i="22"/>
  <c r="E25" i="22"/>
  <c r="D25" i="22"/>
  <c r="C25" i="22"/>
  <c r="B25" i="22"/>
  <c r="I24" i="22"/>
  <c r="H24" i="22"/>
  <c r="G24" i="22"/>
  <c r="F24" i="22"/>
  <c r="E24" i="22"/>
  <c r="D24" i="22"/>
  <c r="C24" i="22"/>
  <c r="B24" i="22"/>
  <c r="I19" i="22"/>
  <c r="H19" i="22"/>
  <c r="G19" i="22"/>
  <c r="F19" i="22"/>
  <c r="E19" i="22"/>
  <c r="D19" i="22"/>
  <c r="C19" i="22"/>
  <c r="B19" i="22"/>
  <c r="D23" i="22" l="1"/>
  <c r="B23" i="22"/>
  <c r="E23" i="22"/>
  <c r="F23" i="22"/>
  <c r="G23" i="22"/>
  <c r="H23" i="22"/>
  <c r="I23" i="22"/>
  <c r="C23" i="22"/>
  <c r="AW7" i="3" l="1"/>
  <c r="AU7" i="3"/>
  <c r="AS7" i="3"/>
  <c r="AQ7" i="3"/>
  <c r="AO7" i="3"/>
  <c r="AM7" i="3"/>
  <c r="AK7" i="3"/>
  <c r="AI7" i="3"/>
  <c r="AE7" i="3"/>
  <c r="AF7" i="3" s="1"/>
  <c r="AD7" i="3"/>
  <c r="AB7" i="3"/>
  <c r="Y7" i="3"/>
  <c r="Z7" i="3" s="1"/>
  <c r="U7" i="3"/>
  <c r="N7" i="3"/>
  <c r="F7" i="3"/>
  <c r="C21" i="21"/>
  <c r="C16" i="21" s="1"/>
  <c r="C15" i="21" s="1"/>
  <c r="C14" i="21" s="1"/>
  <c r="B21" i="21"/>
  <c r="B16" i="21"/>
  <c r="B15" i="21" s="1"/>
  <c r="B14" i="21" s="1"/>
  <c r="B11" i="21"/>
  <c r="B8" i="21"/>
  <c r="B7" i="21" s="1"/>
  <c r="K7" i="20"/>
  <c r="H7" i="18"/>
  <c r="J7" i="18" s="1"/>
  <c r="M7" i="17"/>
  <c r="O7" i="17" s="1"/>
  <c r="D7" i="17"/>
  <c r="B8" i="16"/>
  <c r="D14" i="16" s="1"/>
  <c r="B7" i="16"/>
  <c r="L7" i="14"/>
  <c r="N7" i="14" s="1"/>
  <c r="D7" i="14"/>
  <c r="O7" i="10"/>
  <c r="AN7" i="10"/>
  <c r="AL7" i="10"/>
  <c r="AJ7" i="10"/>
  <c r="AH7" i="10"/>
  <c r="AF7" i="10"/>
  <c r="AD7" i="10"/>
  <c r="AB7" i="10"/>
  <c r="Y7" i="10"/>
  <c r="Z7" i="10" s="1"/>
  <c r="U7" i="10"/>
  <c r="G7" i="10"/>
  <c r="F7" i="10"/>
  <c r="B8" i="12"/>
  <c r="B6" i="12"/>
  <c r="B7" i="12" s="1"/>
  <c r="C18" i="11"/>
  <c r="C13" i="11" s="1"/>
  <c r="C12" i="11" s="1"/>
  <c r="C11" i="11" s="1"/>
  <c r="B18" i="11"/>
  <c r="B13" i="11" s="1"/>
  <c r="B12" i="11" s="1"/>
  <c r="B11" i="11" s="1"/>
  <c r="B8" i="11"/>
  <c r="B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Australian Customs Service</author>
  </authors>
  <commentList>
    <comment ref="A23" authorId="0" shapeId="0" xr:uid="{779E099B-08C6-454D-A6A7-99C55B407A3B}">
      <text>
        <r>
          <rPr>
            <b/>
            <sz val="8"/>
            <color indexed="81"/>
            <rFont val="Tahoma"/>
            <family val="2"/>
          </rPr>
          <t>The goods you produce that are alike to the imported goods.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6" authorId="0" shapeId="0" xr:uid="{ABB48ED1-55A3-4CB6-8924-3FC28D0B5029}">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9" authorId="0" shapeId="0" xr:uid="{8E5C7B1E-FB10-46AF-810B-198FAB55E7AD}">
      <text>
        <r>
          <rPr>
            <sz val="9"/>
            <color indexed="81"/>
            <rFont val="Tahoma"/>
            <family val="2"/>
          </rPr>
          <t>If the period and financial year are different, please enter the difference in revenue between the periods.</t>
        </r>
      </text>
    </comment>
    <comment ref="B10" authorId="0" shapeId="0" xr:uid="{DB09B516-52A4-4253-87D6-CFD498AC0DE2}">
      <text>
        <r>
          <rPr>
            <sz val="9"/>
            <color indexed="81"/>
            <rFont val="Tahoma"/>
            <family val="2"/>
          </rPr>
          <t xml:space="preserve">Please provide the company's total sales over the period as shown on your management accounts / management accounting system. </t>
        </r>
      </text>
    </comment>
    <comment ref="B14" authorId="0" shapeId="0" xr:uid="{D9B4E515-9F1E-4C06-B318-85349DAE034E}">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9" authorId="0" shapeId="0" xr:uid="{821E3258-FC7C-4A20-8DEE-6D0AE75C2036}">
      <text>
        <r>
          <rPr>
            <sz val="9"/>
            <color indexed="81"/>
            <rFont val="Tahoma"/>
            <family val="2"/>
          </rPr>
          <t xml:space="preserve">Enter the total sales revenue and quantity as reported in the Domestic Sales worksheet
</t>
        </r>
      </text>
    </comment>
    <comment ref="B20" authorId="0" shapeId="0" xr:uid="{D26F9686-C767-4748-BE13-2535D34602FB}">
      <text>
        <r>
          <rPr>
            <sz val="9"/>
            <color indexed="81"/>
            <rFont val="Tahoma"/>
            <family val="2"/>
          </rPr>
          <t>Enter the total sales revenue and quantity as reported in the Australian Sales worksheet</t>
        </r>
      </text>
    </comment>
    <comment ref="B21" authorId="0" shapeId="0" xr:uid="{307DA9B7-603B-4DE9-921F-F900A74D8E90}">
      <text>
        <r>
          <rPr>
            <sz val="9"/>
            <color indexed="81"/>
            <rFont val="Tahoma"/>
            <family val="2"/>
          </rPr>
          <t>Enter the total sales revenue and quantity as reported in the Third Country Sales worksheet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9" authorId="0" shapeId="0" xr:uid="{005B7EEB-9AB9-47B3-A5C6-F22AC1CA1AB1}">
      <text>
        <r>
          <rPr>
            <sz val="9"/>
            <color indexed="81"/>
            <rFont val="Tahoma"/>
            <family val="2"/>
          </rPr>
          <t>Enter the total direct selling expenses as reported in the Domestic sales worksheet</t>
        </r>
      </text>
    </comment>
    <comment ref="B10" authorId="0" shapeId="0" xr:uid="{C4C41D21-83D7-4458-944F-4C8DC927A825}">
      <text>
        <r>
          <rPr>
            <sz val="9"/>
            <color indexed="81"/>
            <rFont val="Tahoma"/>
            <family val="2"/>
          </rPr>
          <t>Enter the total direct selling expenses as reported in the Australian sales worksheet</t>
        </r>
      </text>
    </comment>
    <comment ref="B11" authorId="0" shapeId="0" xr:uid="{0F401C00-F3E5-43C6-97D5-6561C5775318}">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Chew, An</author>
  </authors>
  <commentList>
    <comment ref="A6" authorId="0" shapeId="0" xr:uid="{7B0358A2-D99B-4E8F-8B15-1D5739D5152F}">
      <text>
        <r>
          <rPr>
            <sz val="9"/>
            <color indexed="81"/>
            <rFont val="Tahoma"/>
            <family val="2"/>
          </rPr>
          <t xml:space="preserve">Update the names of the SG&amp;A categories to reflect the income statement </t>
        </r>
        <r>
          <rPr>
            <sz val="9"/>
            <color indexed="81"/>
            <rFont val="Tahoma"/>
            <charset val="1"/>
          </rPr>
          <t xml:space="preserve">
</t>
        </r>
      </text>
    </comment>
    <comment ref="A13" authorId="0" shapeId="0" xr:uid="{F1435C73-4848-4BCF-A710-D3B346EBD8DF}">
      <text>
        <r>
          <rPr>
            <sz val="9"/>
            <color indexed="81"/>
            <rFont val="Tahoma"/>
            <family val="2"/>
          </rPr>
          <t xml:space="preserve">Update the names of the SG&amp;A categories to reflect the high level account names in the trial balance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 Chew</author>
  </authors>
  <commentList>
    <comment ref="B6" authorId="0" shapeId="0" xr:uid="{7545DB3D-5630-470C-912B-634766B0C1BD}">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9" authorId="0" shapeId="0" xr:uid="{4C3008B5-5D94-4529-AAB8-66243C8EE7EB}">
      <text>
        <r>
          <rPr>
            <sz val="9"/>
            <color indexed="81"/>
            <rFont val="Tahoma"/>
            <family val="2"/>
          </rPr>
          <t>If the period and financial year are different, please enter the difference in cost of sales/COGS between the periods.</t>
        </r>
      </text>
    </comment>
    <comment ref="B10" authorId="0" shapeId="0" xr:uid="{DBF3A484-C100-435E-93F8-1BE573B83D8B}">
      <text>
        <r>
          <rPr>
            <sz val="9"/>
            <color indexed="81"/>
            <rFont val="Tahoma"/>
            <family val="2"/>
          </rPr>
          <t xml:space="preserve">Please provide the company's total cost of sales/COGS over the period as shown on your management accounts / management accounting system. </t>
        </r>
      </text>
    </comment>
    <comment ref="B12" authorId="0" shapeId="0" xr:uid="{E78C424C-CB79-472B-B2C9-78EFDA7F6ABC}">
      <text>
        <r>
          <rPr>
            <sz val="9"/>
            <color indexed="81"/>
            <rFont val="Tahoma"/>
            <family val="2"/>
          </rPr>
          <t>Please provide the change in finish goods inventory over the period. This usually relates to the difference between the cost of goods sold and costs of production</t>
        </r>
      </text>
    </comment>
    <comment ref="B13" authorId="0" shapeId="0" xr:uid="{4DC3EA7D-111F-4ACE-A09B-FBAE56EEBFFF}">
      <text>
        <r>
          <rPr>
            <sz val="9"/>
            <color indexed="81"/>
            <rFont val="Tahoma"/>
            <family val="2"/>
          </rPr>
          <t xml:space="preserve">Please provide the company's total cost to make/cost of production over the period as shown on your management accounts / management accounting system. </t>
        </r>
      </text>
    </comment>
    <comment ref="B17" authorId="0" shapeId="0" xr:uid="{4E4984A8-C929-4CC1-B937-41F6C4A99C1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2" authorId="0" shapeId="0" xr:uid="{8598462F-3342-4D94-B803-15D6FC3730DD}">
      <text>
        <r>
          <rPr>
            <sz val="9"/>
            <color indexed="81"/>
            <rFont val="Tahoma"/>
            <family val="2"/>
          </rPr>
          <t xml:space="preserve">Enter the total cost to make and production quantity as reported in the Domestic CTM worksheet
</t>
        </r>
      </text>
    </comment>
    <comment ref="B23" authorId="0" shapeId="0" xr:uid="{2D27D54C-AE08-4E1C-8972-690299F77514}">
      <text>
        <r>
          <rPr>
            <sz val="9"/>
            <color indexed="81"/>
            <rFont val="Tahoma"/>
            <family val="2"/>
          </rPr>
          <t>Enter the total cost to make and production quantity as reported in the Australian CTM worksheet</t>
        </r>
      </text>
    </comment>
    <comment ref="B24" authorId="0" shapeId="0" xr:uid="{54293148-5CA0-4693-B605-FB91B9BF98C7}">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<sst xmlns="http://schemas.openxmlformats.org/spreadsheetml/2006/main" count="1040" uniqueCount="428">
  <si>
    <t>Volume</t>
  </si>
  <si>
    <t>Value</t>
  </si>
  <si>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</si>
  <si>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</si>
  <si>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</si>
  <si>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</si>
  <si>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</si>
  <si>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</si>
  <si>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</si>
  <si>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</si>
  <si>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</si>
  <si>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</si>
  <si>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</si>
  <si>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</si>
  <si>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</si>
  <si>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</si>
  <si>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</si>
  <si>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</si>
  <si>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</si>
  <si>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</si>
  <si>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</si>
  <si>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</si>
  <si>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</si>
  <si>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</si>
  <si>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</si>
  <si>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</si>
  <si>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</si>
  <si>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</si>
  <si>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</si>
  <si>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</si>
  <si>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</si>
  <si>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</si>
  <si>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</si>
  <si>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</si>
  <si>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</si>
  <si>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</si>
  <si>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</si>
  <si>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</si>
  <si>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</si>
  <si>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</si>
  <si>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</si>
  <si>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</si>
  <si>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</si>
  <si>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</si>
  <si>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</si>
  <si>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</si>
  <si>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</si>
  <si>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</si>
  <si>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</si>
  <si>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</si>
  <si>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</si>
  <si>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</si>
  <si>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</si>
  <si>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</si>
  <si>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</si>
  <si>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</si>
  <si>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</si>
  <si>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</si>
  <si>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</si>
  <si>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</si>
  <si>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</si>
  <si>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</si>
  <si>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</si>
  <si>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</si>
  <si>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</si>
  <si>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</si>
  <si>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</si>
  <si>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</si>
  <si>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</si>
  <si>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</si>
  <si>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</si>
  <si>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</si>
  <si>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</si>
  <si>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</si>
  <si>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</si>
  <si>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</si>
  <si>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</si>
  <si>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</si>
  <si>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</si>
  <si>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</si>
  <si>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</si>
  <si>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</si>
  <si>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</si>
  <si>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</si>
  <si>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</si>
  <si>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</si>
  <si>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</si>
  <si>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</si>
  <si>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</si>
  <si>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</si>
  <si>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</si>
  <si>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</si>
  <si>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</si>
  <si>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</si>
  <si>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</si>
  <si>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</si>
  <si>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</si>
  <si>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</si>
  <si>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</si>
  <si>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</si>
  <si>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</si>
  <si>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</si>
  <si>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</si>
  <si>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</si>
  <si>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</si>
  <si>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MCC Category 2 - Actual Thickness</t>
  </si>
  <si>
    <t>MCC Category 3 - Nominal Thickness</t>
  </si>
  <si>
    <t>[3.1]</t>
  </si>
  <si>
    <t>[3.2]</t>
  </si>
  <si>
    <t>Colour</t>
  </si>
  <si>
    <t>Width</t>
  </si>
  <si>
    <t>Length</t>
  </si>
  <si>
    <t>[28]</t>
  </si>
  <si>
    <t>[4.1]</t>
  </si>
  <si>
    <t>[12.1]</t>
  </si>
  <si>
    <t>[16.1]</t>
  </si>
  <si>
    <t>[17.1]</t>
  </si>
  <si>
    <t>[18.1]</t>
  </si>
  <si>
    <t>[19.1]</t>
  </si>
  <si>
    <t>[21.1]</t>
  </si>
  <si>
    <t>[22.1]</t>
  </si>
  <si>
    <t>[23.1]</t>
  </si>
  <si>
    <t>[24.1]</t>
  </si>
  <si>
    <t>[25.1]</t>
  </si>
  <si>
    <t>[26.1]</t>
  </si>
  <si>
    <t>[27]</t>
  </si>
  <si>
    <t>[27.1]</t>
  </si>
  <si>
    <t>[28.1]</t>
  </si>
  <si>
    <t>Commission</t>
  </si>
  <si>
    <t>Upwards Sales Reconciliation</t>
  </si>
  <si>
    <t>Description</t>
  </si>
  <si>
    <t>Source Documents</t>
  </si>
  <si>
    <t>Revenue in Income Statement (most recent accounting period)</t>
  </si>
  <si>
    <t xml:space="preserve">  - Variance*</t>
  </si>
  <si>
    <t>Financial year revenue before adjustments</t>
  </si>
  <si>
    <t>Difference between the period and financial year</t>
  </si>
  <si>
    <t>Total company sales revenue in the period</t>
  </si>
  <si>
    <t>Summary of all products sold</t>
  </si>
  <si>
    <t xml:space="preserve">  - Goods under consideration</t>
  </si>
  <si>
    <t xml:space="preserve">  - Other products A </t>
  </si>
  <si>
    <t xml:space="preserve">  - Other products B</t>
  </si>
  <si>
    <t xml:space="preserve">  - Other products C</t>
  </si>
  <si>
    <t xml:space="preserve">  - Other products D (add new lines as required)</t>
  </si>
  <si>
    <t>Goods under consideration</t>
  </si>
  <si>
    <t xml:space="preserve">  - Domestic Sales</t>
  </si>
  <si>
    <t xml:space="preserve">  - Australian Sales</t>
  </si>
  <si>
    <t xml:space="preserve">  - Third Country Sales</t>
  </si>
  <si>
    <t>Note: Fill in the yellow cells only</t>
  </si>
  <si>
    <t>* If the variance can be attributed (e.g. accounting adjustments), please provide details and source documents</t>
  </si>
  <si>
    <t>Upwards Selling Expense Reconciliation</t>
  </si>
  <si>
    <t>Total direct selling expense over the period</t>
  </si>
  <si>
    <t>G-4.1 SG&amp;A listing</t>
  </si>
  <si>
    <t>Summary of all direct selling expense</t>
  </si>
  <si>
    <t xml:space="preserve">  - Domestic direct selling expense</t>
  </si>
  <si>
    <t xml:space="preserve">  - Australian direct selling expense</t>
  </si>
  <si>
    <t xml:space="preserve">  - Other countries</t>
  </si>
  <si>
    <t xml:space="preserve">  - Other products</t>
  </si>
  <si>
    <t xml:space="preserve">  - Other</t>
  </si>
  <si>
    <t>Category of the model control code. Please refer to the exporter questionnaire for details of the model control code categories and sub-categories</t>
  </si>
  <si>
    <t>Model control code. Please use the formula provided</t>
  </si>
  <si>
    <t>[4.2]</t>
  </si>
  <si>
    <t>[4.3]</t>
  </si>
  <si>
    <t>DOMESTIC SALES</t>
  </si>
  <si>
    <t>MCC Category 1 - Impact Thickness</t>
  </si>
  <si>
    <t>MCC</t>
  </si>
  <si>
    <t>MCC (used for costs)</t>
  </si>
  <si>
    <t>Quarter</t>
  </si>
  <si>
    <t>Payment terms (days)</t>
  </si>
  <si>
    <t xml:space="preserve">Unit Gross Invoice Value </t>
  </si>
  <si>
    <t>Unit Net invoice value</t>
  </si>
  <si>
    <t>Unit Packaging</t>
  </si>
  <si>
    <t>Unit Inland Transport</t>
  </si>
  <si>
    <t>Unit Handling &amp; other</t>
  </si>
  <si>
    <t>Unit Warranty expenses</t>
  </si>
  <si>
    <t>Unit Technical support</t>
  </si>
  <si>
    <t>Unit Commission</t>
  </si>
  <si>
    <t>Other Expenses</t>
  </si>
  <si>
    <t>Unit Other Expense</t>
  </si>
  <si>
    <t>[11.1]</t>
  </si>
  <si>
    <t>[15.1]</t>
  </si>
  <si>
    <t>[20.1]</t>
  </si>
  <si>
    <t>The level of trade of your customer.</t>
  </si>
  <si>
    <t>If you consider that a date other than the invoice date best establishes the material terms of sale and should be</t>
  </si>
  <si>
    <t>used, report that date.  For example, order confirmation, contract, or purchase order</t>
  </si>
  <si>
    <t>The quarter the date in [5] falls in. Please use the formula provided</t>
  </si>
  <si>
    <t>Order confirmation, contract or purchase order number if you have shown a date other than invoice date as being the date of sale.</t>
  </si>
  <si>
    <t>Agreed payment terms; eg. 60 days = 60.</t>
  </si>
  <si>
    <t>Quantity in units shown on the invoice. Specify the unit used e.g. KG, MT. If costs are based on a different quantity unit, add a column showing that quantity unit</t>
  </si>
  <si>
    <t xml:space="preserve">[11.1]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</si>
  <si>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</si>
  <si>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</si>
  <si>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The amount of any deferred (i.e. off-invoice) rebates or allowances paid to the customer in the currency of sale.</t>
  </si>
  <si>
    <t xml:space="preserve">[15.1]  </t>
  </si>
  <si>
    <t xml:space="preserve">The net invoice value expressed per unit. Net Invoice Value [15]/Quantity [10]. Please use the formula provided. </t>
  </si>
  <si>
    <t xml:space="preserve">[16.1]  </t>
  </si>
  <si>
    <t xml:space="preserve">The amount of packing expenses expressed per unit. Packing expenses [16]/Quantity [10]. Please use the formula provided. </t>
  </si>
  <si>
    <t xml:space="preserve">[17.1]  </t>
  </si>
  <si>
    <t xml:space="preserve">The amount of Inland Transport expressed per unit. Inland Transport [17]/Quantity [10]. Please use the formula provided. </t>
  </si>
  <si>
    <t xml:space="preserve">[18.1]  </t>
  </si>
  <si>
    <t xml:space="preserve">The amount of handling expenses expressed per unit. Handling &amp; other [18]/Quantity [10]. Please use the formula provided. </t>
  </si>
  <si>
    <t xml:space="preserve">[19.1]  </t>
  </si>
  <si>
    <t xml:space="preserve">The amount of warranty expenses expressed per unit. Warranty expenses [19]/Quantity [10]. Please use the formula provided. </t>
  </si>
  <si>
    <t xml:space="preserve">[20.1]  </t>
  </si>
  <si>
    <t xml:space="preserve">The amount of technical support expenses expressed per unit. Technical support [20]/Quantity [10]. Please use the formula provided. </t>
  </si>
  <si>
    <t xml:space="preserve">[21.1]  </t>
  </si>
  <si>
    <t xml:space="preserve">The amount of commissions expressed per unit. Commissions [21]/Quantity [10]. Please use the formula provided. </t>
  </si>
  <si>
    <t>Any other direct selling expenses incurred in relation to domestic sales (include additional columns as required).  See question B-5.</t>
  </si>
  <si>
    <t xml:space="preserve">[22.1]  </t>
  </si>
  <si>
    <t xml:space="preserve">Any other direct selling expenses expressed per unit. Show a separate column for each type of expense incurred. Other costs [28]/Quantity [10]. Please use the formula provided. </t>
  </si>
  <si>
    <t>Quantity [specify unit e.g. KG, MT]</t>
  </si>
  <si>
    <t>COST TO MAKE - DOMESTIC SALES OF THE GOODS</t>
  </si>
  <si>
    <t>Raw material cost</t>
  </si>
  <si>
    <t>Other material costs</t>
  </si>
  <si>
    <t>Direct labour cost</t>
  </si>
  <si>
    <t>Manufacturing overheads cost</t>
  </si>
  <si>
    <t>Unit cost to make</t>
  </si>
  <si>
    <t>[1.1]</t>
  </si>
  <si>
    <t>[1.2]</t>
  </si>
  <si>
    <t>[1.3]</t>
  </si>
  <si>
    <t>Notes:  [1.1]</t>
  </si>
  <si>
    <t>Colour of the concrete underlay film.</t>
  </si>
  <si>
    <t>The quarter of the period</t>
  </si>
  <si>
    <t>Quarterly cost of each raw material for the MCC (enter additional columns for different raw materials used)</t>
  </si>
  <si>
    <t>Quarterly cost of other materials for the MCC (do not include indirect costs that are included in manufacturing overheads)</t>
  </si>
  <si>
    <t>Quarterly cost of direct labour for the MCC</t>
  </si>
  <si>
    <t>Quarterly cost of manufacturing overheads for the MCC</t>
  </si>
  <si>
    <t>Quarterly cost of other costs for the MCC</t>
  </si>
  <si>
    <t>Total quarterly cost to make. Please use the formula provided</t>
  </si>
  <si>
    <t>Quarterly production quantity of the MCC. Specify the unit used e.g. KG, MT</t>
  </si>
  <si>
    <t>Quarterly unit cost to make of the MCC. Please use the formula provided</t>
  </si>
  <si>
    <t>Production quantity [specify unit e.g. KG, MT]</t>
  </si>
  <si>
    <t>SELLING, GENERAL AND ADMINISTRATIVE EXPENSES</t>
  </si>
  <si>
    <t>Accounting code</t>
  </si>
  <si>
    <t>Account name</t>
  </si>
  <si>
    <t>Expense in accounting period</t>
  </si>
  <si>
    <t>Expense in relevant period</t>
  </si>
  <si>
    <t>Yes/No</t>
  </si>
  <si>
    <t>SG&amp;A account code as per the chart of accounts</t>
  </si>
  <si>
    <t>SG&amp;A account name in English as per the chart of accounts</t>
  </si>
  <si>
    <t>Expense amount for the SG&amp;A account in the most recent accounting period</t>
  </si>
  <si>
    <t>Expense amount for the SG&amp;A account in the relevant period</t>
  </si>
  <si>
    <t>Amount for the relevant period</t>
  </si>
  <si>
    <t>Notes</t>
  </si>
  <si>
    <t>Net Revenue</t>
  </si>
  <si>
    <t>Cross reference to upwards sales worksheet</t>
  </si>
  <si>
    <t>Total SG&amp;A</t>
  </si>
  <si>
    <t>Total SG&amp;A expense in column E of the SG&amp;A listing worksheet excluding direct selling expenses</t>
  </si>
  <si>
    <t>%</t>
  </si>
  <si>
    <t>Formula - SG&amp;A as a percentage of revenue</t>
  </si>
  <si>
    <t>Domestic MCC</t>
  </si>
  <si>
    <t>Sales revenue over the period</t>
  </si>
  <si>
    <t>Sales quantity over the period</t>
  </si>
  <si>
    <t>Unit SG&amp;A</t>
  </si>
  <si>
    <t>The model control code of each model sold on the domestic market. The MCC used should be same as reported in G-3 Domestic CTMS</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</si>
  <si>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</si>
  <si>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</si>
  <si>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</si>
  <si>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COST TO MAKE - THE GOODS EXPORTED TO AUSTRALIA</t>
  </si>
  <si>
    <t>[1.4]</t>
  </si>
  <si>
    <t>Colour of the concrete underlay film</t>
  </si>
  <si>
    <t>The width of the concrete underlay film</t>
  </si>
  <si>
    <t>COST TO MAKE - RAW MATERIALS</t>
  </si>
  <si>
    <t>Raw material</t>
  </si>
  <si>
    <t>Notes:  [1]</t>
  </si>
  <si>
    <t>Identify the raw material</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</si>
  <si>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</si>
  <si>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</si>
  <si>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</si>
  <si>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</si>
  <si>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</si>
  <si>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production quantity. Specify the unit used e.g. KG, MT</t>
  </si>
  <si>
    <t>Quarterly unit cost to make. Please use the formula provided</t>
  </si>
  <si>
    <t xml:space="preserve">RAW MATERIAL PURCHASE PRICES </t>
  </si>
  <si>
    <t>Raw material type</t>
  </si>
  <si>
    <t>Raw material description</t>
  </si>
  <si>
    <t>Raw material supplier</t>
  </si>
  <si>
    <t>Country of manufacture</t>
  </si>
  <si>
    <t>Does the supplier manufacture the raw material?</t>
  </si>
  <si>
    <t>Manufacturer (if not the supplier)</t>
  </si>
  <si>
    <t>Date of invoice</t>
  </si>
  <si>
    <t>Purchase price (excl. VAT)</t>
  </si>
  <si>
    <t>Unit price (excl. VAT)</t>
  </si>
  <si>
    <t>Delivery cost</t>
  </si>
  <si>
    <t>Notes:</t>
  </si>
  <si>
    <t>Specify the type of material purchased</t>
  </si>
  <si>
    <t>Description of the raw material</t>
  </si>
  <si>
    <t>Specify the name of the organisation that supplies the raw material</t>
  </si>
  <si>
    <t>Specify the country the goods were manufactured in</t>
  </si>
  <si>
    <t>Specify whether the supplier is the manufacturer/producer of the raw materials.</t>
  </si>
  <si>
    <t xml:space="preserve">If the supplier is not the producer/manufacturer, specify the name of the producer/manufacturer. </t>
  </si>
  <si>
    <t>Specify the invoice number of the material purchase</t>
  </si>
  <si>
    <t>Specify the invoice date of the material purchase</t>
  </si>
  <si>
    <t>Quantity of the raw material supplied. Specify the unit used e.g. KG, MT</t>
  </si>
  <si>
    <t>Purchase price of the raw material (excluding the VAT)</t>
  </si>
  <si>
    <t>Unit price of the raw material (excluding the VAT)</t>
  </si>
  <si>
    <t>Specify the currency used in [10] &amp; [11]</t>
  </si>
  <si>
    <t>What are the delivery terms of the raw material</t>
  </si>
  <si>
    <t>If your company is required to pay for delivery of the raw material to your factory, enter the cost of the delivery</t>
  </si>
  <si>
    <t>Upwards cost Reconciliation</t>
  </si>
  <si>
    <t>Cost of sales/COGS in Income Statement</t>
  </si>
  <si>
    <t>Financial year cost of sales/COGS before adjustments</t>
  </si>
  <si>
    <t>Cost of sales/COGS over the period</t>
  </si>
  <si>
    <t xml:space="preserve">  - Change in finish goods inventory</t>
  </si>
  <si>
    <t>Total costs to make</t>
  </si>
  <si>
    <t>Summary of the cost to make all products</t>
  </si>
  <si>
    <t>Cost to make the goods under consideration</t>
  </si>
  <si>
    <t>EXPORT SALES</t>
  </si>
  <si>
    <t>Unit Gross Invoice Value</t>
  </si>
  <si>
    <t>Unit Ocean freight</t>
  </si>
  <si>
    <t>Unit Marine insurance</t>
  </si>
  <si>
    <t xml:space="preserve">Unit FOB export price </t>
  </si>
  <si>
    <t>FOB export price (local currency)</t>
  </si>
  <si>
    <t>Unit FOB export price (local currency)</t>
  </si>
  <si>
    <t>Unit Other Expenses</t>
  </si>
  <si>
    <t xml:space="preserve">Width </t>
  </si>
  <si>
    <t xml:space="preserve">Length </t>
  </si>
  <si>
    <t>Agreed payment terms; eg. 60 days = 60</t>
  </si>
  <si>
    <t xml:space="preserve">[12.1]  </t>
  </si>
  <si>
    <t>The gross invoice value expressed per unit. Gross Invoice Value [12]/Quantity [10]. Please use the formula provided</t>
  </si>
  <si>
    <t>The amount of any deferred (i.e. off-invoice) rebates or allowances paid to the importer in the currency of sale.</t>
  </si>
  <si>
    <t>The net invoice value less discounts, rebates and other charges. Please use the formula provided</t>
  </si>
  <si>
    <t>The net invoice value expressed per unit. Net Invoice Value [16]/Quantity [10]. Please use the formula provided</t>
  </si>
  <si>
    <t xml:space="preserve">The amount of ocean freight expressed per unit.  Ocean Freight [18]/Quantity [10]. Please use the formula provided. </t>
  </si>
  <si>
    <t>The amount of marine insurance.</t>
  </si>
  <si>
    <t xml:space="preserve">The amount of marine insurance expressed per unit.  Marine Insurance [18]/Quantity [10]. Please use the formula provided. </t>
  </si>
  <si>
    <t>The free on board price at the port of shipment. Please use the formula provided</t>
  </si>
  <si>
    <t>The free on board price expressed per unit. FOB [19]/Quantity [10]. Please use the formula provided</t>
  </si>
  <si>
    <t>The exchange rate used to convert the currency of the sale to the currency used in your accounting system.</t>
  </si>
  <si>
    <t>The free on board price in the local currency</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</si>
  <si>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</si>
  <si>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</si>
  <si>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[23.1]  </t>
  </si>
  <si>
    <t xml:space="preserve">The amount of inland transportation expressed per unit.  Inland Transportation [23]/Quantity [10]. Please use the formula provided. </t>
  </si>
  <si>
    <t>Port handling, loading &amp; ancillary expenses.  For example, terminal handling, export inspection, wharfage &amp; other port charges, container tax, document fees &amp; customs</t>
  </si>
  <si>
    <t xml:space="preserve">[24.1]  </t>
  </si>
  <si>
    <t xml:space="preserve">The handling and other costs expressed per unit.  Handling &amp; other [24]/Quantity [10]. Please use the formula provided. </t>
  </si>
  <si>
    <t xml:space="preserve">[25.1]  </t>
  </si>
  <si>
    <t xml:space="preserve">The warranty expenses expressed per unit.  Warranty expenses [25]/Quantity [10]. Please use the formula provided. </t>
  </si>
  <si>
    <t xml:space="preserve">[26.1]  </t>
  </si>
  <si>
    <t xml:space="preserve">The amount of technical support expressed per unit.  Technical support [26]/Quantity [10]. Please use the formula provided. </t>
  </si>
  <si>
    <t xml:space="preserve">[27.1]  </t>
  </si>
  <si>
    <t xml:space="preserve">The commissions expressed per unit. Show a separate column for each type of commission.  Commission [27]/Quantity [10]. Please use the formula provided. </t>
  </si>
  <si>
    <t xml:space="preserve">[28]  </t>
  </si>
  <si>
    <t>Any other direct selling expenses incurred in relation to the exports to Australia (include additional columns as required).  See question B-5.</t>
  </si>
  <si>
    <t xml:space="preserve">[28.1]  </t>
  </si>
  <si>
    <t>Sales Turnover</t>
  </si>
  <si>
    <t>your data</t>
  </si>
  <si>
    <t>calculated data</t>
  </si>
  <si>
    <t>P1</t>
  </si>
  <si>
    <t>P2</t>
  </si>
  <si>
    <t>P3</t>
  </si>
  <si>
    <r>
      <t>P</t>
    </r>
    <r>
      <rPr>
        <vertAlign val="superscript"/>
        <sz val="10"/>
        <rFont val="Arial"/>
        <family val="2"/>
      </rPr>
      <t>n</t>
    </r>
  </si>
  <si>
    <t>volume</t>
  </si>
  <si>
    <t>value</t>
  </si>
  <si>
    <t>Your company's sales of</t>
  </si>
  <si>
    <t xml:space="preserve">All products (all turnover)  </t>
  </si>
  <si>
    <t>Domestic market</t>
  </si>
  <si>
    <t xml:space="preserve">Australian export market  </t>
  </si>
  <si>
    <t>Black concrete underlay film (the goods)</t>
  </si>
  <si>
    <t>Grey concrete underlay film (the circumvention goods)</t>
  </si>
  <si>
    <t xml:space="preserve">Exhibit D-2.2 source data for worksheet 'D-2 domestic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</si>
  <si>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</si>
  <si>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</si>
  <si>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</si>
  <si>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</si>
  <si>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</si>
  <si>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  [1]  </t>
  </si>
  <si>
    <t xml:space="preserve">[1.1]  </t>
  </si>
  <si>
    <t>Related company</t>
  </si>
  <si>
    <t xml:space="preserve">[3.1] </t>
  </si>
  <si>
    <t xml:space="preserve">[4] </t>
  </si>
  <si>
    <t xml:space="preserve"> </t>
  </si>
  <si>
    <t>Populate the column 'exhibit' with a reference to the relevant exhibit (or attachment)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</si>
  <si>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</si>
  <si>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</si>
  <si>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</si>
  <si>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'D-2 domestic sales'.</t>
  </si>
  <si>
    <t xml:space="preserve">The source of templated formulas are not required. </t>
  </si>
  <si>
    <t>COST TO MAKE - THE ALLEGED CIRCUMVENTION GOODS EXPORTED TO AUSTRALIA</t>
  </si>
  <si>
    <t>CAPACITY UTILISATION</t>
  </si>
  <si>
    <t>Previous financial year</t>
  </si>
  <si>
    <t>Most recent financial year</t>
  </si>
  <si>
    <t>Relevant Period</t>
  </si>
  <si>
    <r>
      <t xml:space="preserve">Production capacity* </t>
    </r>
    <r>
      <rPr>
        <sz val="10"/>
        <rFont val="Arial"/>
        <family val="2"/>
      </rPr>
      <t>of the facility used to manufacture the goods under consideration (GUC)</t>
    </r>
    <r>
      <rPr>
        <b/>
        <sz val="10"/>
        <rFont val="Arial"/>
        <family val="2"/>
      </rPr>
      <t xml:space="preserve"> [A]</t>
    </r>
  </si>
  <si>
    <r>
      <t xml:space="preserve">Actual production </t>
    </r>
    <r>
      <rPr>
        <sz val="10"/>
        <rFont val="Arial"/>
        <family val="2"/>
      </rPr>
      <t>of the GUC</t>
    </r>
    <r>
      <rPr>
        <b/>
        <sz val="10"/>
        <rFont val="Arial"/>
        <family val="2"/>
      </rPr>
      <t xml:space="preserve"> [B1]</t>
    </r>
  </si>
  <si>
    <r>
      <t xml:space="preserve">Actual production </t>
    </r>
    <r>
      <rPr>
        <sz val="10"/>
        <rFont val="Arial"/>
        <family val="2"/>
      </rPr>
      <t>of the non-GUC that is manufactured using the same facility as the GUC</t>
    </r>
    <r>
      <rPr>
        <b/>
        <sz val="10"/>
        <rFont val="Arial"/>
        <family val="2"/>
      </rPr>
      <t xml:space="preserve"> [B2]</t>
    </r>
  </si>
  <si>
    <r>
      <t xml:space="preserve">Capacity utilisation (%)
</t>
    </r>
    <r>
      <rPr>
        <sz val="10"/>
        <rFont val="Arial"/>
        <family val="2"/>
      </rPr>
      <t>(B1+B2)/A x 100</t>
    </r>
  </si>
  <si>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</si>
  <si>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</si>
  <si>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</si>
  <si>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</si>
  <si>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 xml:space="preserve">Exhibit B-2.2 source data for worksheet 'B-2 Australian sales'  </t>
  </si>
  <si>
    <t>Add additional rows if additional columns have been inserted into worksheet 'B-2 Australian sales'.</t>
  </si>
  <si>
    <t>Cost centre</t>
  </si>
  <si>
    <t>Total amount of relevant account (in the period)</t>
  </si>
  <si>
    <r>
      <t xml:space="preserve">Narration 
</t>
    </r>
    <r>
      <rPr>
        <b/>
        <sz val="8"/>
        <rFont val="Arial"/>
        <family val="2"/>
      </rPr>
      <t>(if required)</t>
    </r>
  </si>
  <si>
    <t>Exhibit G-5.3 source data for worksheet 'G-5.1 Australian CTM' &amp; G-5.2 Aus CTM - Circ goods'</t>
  </si>
  <si>
    <t>Add additional lines as required, e.g. if the cost item has been broken up into further detail, or if more than one accounting code or cost centre is required for each column title.</t>
  </si>
  <si>
    <t>At 'total amount for relevant account (inquiry period)', provide the total amount from the relevant account as recorded in the accounting system.</t>
  </si>
  <si>
    <t>This sheet will be used to trace the source of the costs reported in 'G-5.1 Australian CTM' and G-6.1 Aus CTM - Circ goods'.</t>
  </si>
  <si>
    <t>For the period 1 July 2019 to 31 March 2025</t>
  </si>
  <si>
    <t>Is it provisional or unrealised?</t>
  </si>
  <si>
    <t>Is it only related to exports or non-goods?</t>
  </si>
  <si>
    <t xml:space="preserve">Is it a direct selling expense? </t>
  </si>
  <si>
    <t>Type of direct selling expense as reported in B-2 &amp; D-2</t>
  </si>
  <si>
    <t>Is it not actual or realised (e.g. unrealised foreign exchange gains/loss, provision for doubtful debt)?</t>
  </si>
  <si>
    <t>Is it related only to export sales or products that are not the goods under consideration?</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</si>
  <si>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</si>
  <si>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</si>
  <si>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Upwards SG&amp;A</t>
  </si>
  <si>
    <t>Most recent accounting period</t>
  </si>
  <si>
    <t>Relevant period</t>
  </si>
  <si>
    <t>Total SG&amp;A in the audited income statement</t>
  </si>
  <si>
    <t xml:space="preserve">  - Selling</t>
  </si>
  <si>
    <t xml:space="preserve">  - General</t>
  </si>
  <si>
    <t xml:space="preserve">  - Administrative</t>
  </si>
  <si>
    <t xml:space="preserve">  - Finance</t>
  </si>
  <si>
    <t xml:space="preserve">  - Taxes &amp; surcharges</t>
  </si>
  <si>
    <t>Variance between the trial balance and income statement*</t>
  </si>
  <si>
    <t>Total SG&amp;A in the trial balance</t>
  </si>
  <si>
    <t>Variance between G-4.1 &amp; the trial balance*</t>
  </si>
  <si>
    <t>Total SG&amp;A from G-4.1</t>
  </si>
  <si>
    <t>* account for variance as far as possible.</t>
  </si>
  <si>
    <t>Note:</t>
  </si>
  <si>
    <t>Complete the yellow cells only</t>
  </si>
  <si>
    <t>Populate the column 'accounting code' with a reference to where the information is found in the accounting system, e.g. GL Account 6601</t>
  </si>
  <si>
    <t>Exhibit G-3.2 source data for worksheet 'G-3.1 Domestic CTM'</t>
  </si>
  <si>
    <t>This sheet will be used to trace the source of the costs reported in 'G-3.1 Domestic CTM'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</si>
</sst>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_ ;\-#,##0.0\ "/>
    <numFmt numFmtId="165" formatCode="0.0%"/>
    <numFmt numFmtId="166" formatCode="_-* #,##0_-;\-* #,##0_-;_-* &quot;-&quot;??_-;_-@_-"/>
  </numFmts>
  <fonts count="32"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ont>
    <font>
      <sz val="12"/>
      <color theme="1"/>
      <name val="Calibri"/>
      <family val="2"/>
      <scheme val="minor"/>
    </font>
    <font>
      <b/>
      <sz val="12"/>
      <color theme="1"/>
      <name val="Calibri"/>
      <family val="2"/>
      <scheme val="minor"/>
    </font>
    <font>
      <sz val="12"/>
      <name val="Calibri"/>
      <family val="2"/>
      <scheme val="minor"/>
    </font>
    <font>
      <sz val="9"/>
      <color indexed="81"/>
      <name val="Tahoma"/>
      <family val="2"/>
    </font>
    <font>
      <sz val="10"/>
      <color rgb="FFFF0000"/>
      <name val="Arial"/>
      <family val="2"/>
    </font>
    <font>
      <b/>
      <sz val="12"/>
      <color rgb="FF00B050"/>
      <name val="Arial"/>
      <family val="2"/>
    </font>
    <font>
      <b/>
      <sz val="10"/>
      <color theme="1"/>
      <name val="Arial"/>
      <family val="2"/>
    </font>
    <font>
      <b/>
      <sz val="18"/>
      <name val="Arial"/>
      <family val="2"/>
    </font>
    <font>
      <vertAlign val="superscript"/>
      <sz val="10"/>
      <name val="Arial"/>
      <family val="2"/>
    </font>
    <font>
      <b/>
      <sz val="11"/>
      <name val="Arial Narrow"/>
      <family val="2"/>
    </font>
    <font>
      <sz val="11"/>
      <name val="Arial Narrow"/>
      <family val="2"/>
    </font>
    <font>
      <sz val="11"/>
      <color theme="0"/>
      <name val="Arial Narrow"/>
      <family val="2"/>
    </font>
    <font>
      <sz val="10"/>
      <color theme="0"/>
      <name val="Arial"/>
      <family val="2"/>
    </font>
    <font>
      <b/>
      <sz val="8"/>
      <color indexed="81"/>
      <name val="Tahoma"/>
      <family val="2"/>
    </font>
    <font>
      <sz val="8"/>
      <color indexed="81"/>
      <name val="Tahoma"/>
      <family val="2"/>
    </font>
    <font>
      <b/>
      <sz val="10"/>
      <color rgb="FF000000"/>
      <name val="Arial"/>
      <family val="2"/>
    </font>
    <font>
      <b/>
      <sz val="8"/>
      <name val="Arial"/>
      <family val="2"/>
    </font>
    <font>
      <sz val="10"/>
      <color rgb="FF000000"/>
      <name val="Arial"/>
      <family val="2"/>
    </font>
    <font>
      <i/>
      <sz val="10"/>
      <color rgb="FFFF0000"/>
      <name val="Arial"/>
      <family val="2"/>
    </font>
    <font>
      <b/>
      <sz val="14"/>
      <color rgb="FF00B050"/>
      <name val="Arial"/>
      <family val="2"/>
    </font>
    <font>
      <sz val="8"/>
      <color rgb="FF000000"/>
      <name val="Arial"/>
      <family val="2"/>
    </font>
    <font>
      <sz val="10"/>
      <color theme="1"/>
      <name val="Arial"/>
      <family val="2"/>
    </font>
    <font>
      <sz val="14"/>
      <color theme="1"/>
      <name val="Arial"/>
      <family val="2"/>
    </font>
    <font>
      <sz val="9"/>
      <color indexed="81"/>
      <name val="Tahoma"/>
      <charset val="1"/>
    </font>
  </fonts>
  <fills count="10">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rgb="FFFFFF66"/>
        <bgColor indexed="64"/>
      </patternFill>
    </fill>
  </fills>
  <borders count="50">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style="medium">
        <color auto="1"/>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medium">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7">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242">
    <xf numFmtId="0" fontId="0" fillId="0" borderId="0" xfId="0"/>
    <xf numFmtId="0" fontId="1" fillId="0" borderId="0" xfId="0" applyFont="1" applyAlignment="1">
      <alignment horizontal="center" wrapText="1"/>
    </xf>
    <xf numFmtId="0" fontId="0" fillId="0" borderId="0" xfId="0" applyAlignment="1">
      <alignment horizontal="center" vertical="top"/>
    </xf>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1" fillId="0" borderId="0" xfId="0" applyFont="1" applyAlignment="1">
      <alignment horizontal="center"/>
    </xf>
    <xf numFmtId="0" fontId="8" fillId="0" borderId="0" xfId="3"/>
    <xf numFmtId="0" fontId="9" fillId="0" borderId="7" xfId="3" applyFont="1" applyBorder="1"/>
    <xf numFmtId="0" fontId="9" fillId="0" borderId="10" xfId="3" applyFont="1" applyBorder="1"/>
    <xf numFmtId="0" fontId="9" fillId="0" borderId="8" xfId="3" applyFont="1" applyBorder="1"/>
    <xf numFmtId="0" fontId="8" fillId="0" borderId="14" xfId="3" applyBorder="1" applyAlignment="1">
      <alignment vertical="top"/>
    </xf>
    <xf numFmtId="43" fontId="8" fillId="2" borderId="15" xfId="1" applyFont="1" applyFill="1" applyBorder="1" applyAlignment="1">
      <alignment vertical="top"/>
    </xf>
    <xf numFmtId="43" fontId="8" fillId="3" borderId="5" xfId="1" applyFont="1" applyFill="1" applyBorder="1" applyAlignment="1">
      <alignment vertical="top"/>
    </xf>
    <xf numFmtId="0" fontId="8" fillId="0" borderId="16" xfId="3" applyBorder="1" applyAlignment="1">
      <alignment vertical="top"/>
    </xf>
    <xf numFmtId="0" fontId="8" fillId="0" borderId="17" xfId="3" quotePrefix="1" applyBorder="1" applyAlignment="1">
      <alignment vertical="top"/>
    </xf>
    <xf numFmtId="43" fontId="8" fillId="0" borderId="18" xfId="1" applyFont="1" applyFill="1" applyBorder="1" applyAlignment="1">
      <alignment vertical="top"/>
    </xf>
    <xf numFmtId="43" fontId="8" fillId="3" borderId="9" xfId="1" applyFont="1" applyFill="1" applyBorder="1" applyAlignment="1">
      <alignment vertical="top"/>
    </xf>
    <xf numFmtId="0" fontId="8" fillId="0" borderId="19" xfId="3" applyBorder="1" applyAlignment="1">
      <alignment vertical="top"/>
    </xf>
    <xf numFmtId="0" fontId="8" fillId="0" borderId="20" xfId="3" quotePrefix="1" applyBorder="1" applyAlignment="1">
      <alignment vertical="top"/>
    </xf>
    <xf numFmtId="43" fontId="8" fillId="0" borderId="21" xfId="1" applyFont="1" applyFill="1" applyBorder="1" applyAlignment="1">
      <alignment vertical="top"/>
    </xf>
    <xf numFmtId="0" fontId="8" fillId="0" borderId="22" xfId="3" applyBorder="1" applyAlignment="1">
      <alignment vertical="top"/>
    </xf>
    <xf numFmtId="0" fontId="8" fillId="0" borderId="9" xfId="3" applyBorder="1" applyAlignment="1">
      <alignment vertical="top"/>
    </xf>
    <xf numFmtId="43" fontId="8" fillId="2" borderId="0" xfId="1" applyFont="1" applyFill="1" applyBorder="1" applyAlignment="1">
      <alignment vertical="top"/>
    </xf>
    <xf numFmtId="43" fontId="8" fillId="3" borderId="6" xfId="1" applyFont="1" applyFill="1" applyBorder="1" applyAlignment="1">
      <alignment vertical="top"/>
    </xf>
    <xf numFmtId="0" fontId="8" fillId="0" borderId="3" xfId="3" applyBorder="1" applyAlignment="1">
      <alignment vertical="top"/>
    </xf>
    <xf numFmtId="0" fontId="8" fillId="0" borderId="23" xfId="3" applyBorder="1" applyAlignment="1">
      <alignment vertical="top"/>
    </xf>
    <xf numFmtId="43" fontId="8" fillId="2" borderId="13" xfId="1" applyFont="1" applyFill="1" applyBorder="1" applyAlignment="1">
      <alignment vertical="top"/>
    </xf>
    <xf numFmtId="43" fontId="8" fillId="2" borderId="24" xfId="1" applyFont="1" applyFill="1" applyBorder="1" applyAlignment="1">
      <alignment vertical="top"/>
    </xf>
    <xf numFmtId="43" fontId="8" fillId="0" borderId="22" xfId="1" applyFont="1" applyFill="1" applyBorder="1" applyAlignment="1">
      <alignment vertical="top"/>
    </xf>
    <xf numFmtId="43" fontId="8" fillId="0" borderId="25" xfId="1" applyFont="1" applyFill="1" applyBorder="1" applyAlignment="1">
      <alignment vertical="top"/>
    </xf>
    <xf numFmtId="0" fontId="8" fillId="0" borderId="20" xfId="3" applyBorder="1" applyAlignment="1">
      <alignment vertical="top"/>
    </xf>
    <xf numFmtId="43" fontId="8" fillId="0" borderId="13" xfId="1" applyFont="1" applyFill="1" applyBorder="1" applyAlignment="1">
      <alignment vertical="top"/>
    </xf>
    <xf numFmtId="43" fontId="8" fillId="0" borderId="26" xfId="1" applyFont="1" applyFill="1" applyBorder="1" applyAlignment="1">
      <alignment vertical="top"/>
    </xf>
    <xf numFmtId="43" fontId="10" fillId="0" borderId="19" xfId="1" applyFont="1" applyFill="1" applyBorder="1" applyAlignment="1">
      <alignment vertical="top"/>
    </xf>
    <xf numFmtId="43" fontId="10" fillId="0" borderId="18" xfId="1" applyFont="1" applyFill="1" applyBorder="1" applyAlignment="1">
      <alignment vertical="top"/>
    </xf>
    <xf numFmtId="0" fontId="8" fillId="0" borderId="17" xfId="3" applyBorder="1" applyAlignment="1">
      <alignment vertical="top"/>
    </xf>
    <xf numFmtId="43" fontId="10" fillId="2" borderId="19" xfId="1" applyFont="1" applyFill="1" applyBorder="1" applyAlignment="1">
      <alignment vertical="top"/>
    </xf>
    <xf numFmtId="43" fontId="10" fillId="2" borderId="18" xfId="1" applyFont="1" applyFill="1" applyBorder="1" applyAlignment="1">
      <alignment vertical="top"/>
    </xf>
    <xf numFmtId="43" fontId="10" fillId="2" borderId="22" xfId="1" applyFont="1" applyFill="1" applyBorder="1" applyAlignment="1">
      <alignment vertical="top"/>
    </xf>
    <xf numFmtId="43" fontId="10" fillId="2" borderId="21" xfId="1" applyFont="1" applyFill="1" applyBorder="1" applyAlignment="1">
      <alignment vertical="top"/>
    </xf>
    <xf numFmtId="43" fontId="8" fillId="0" borderId="16" xfId="1" applyFont="1" applyFill="1" applyBorder="1" applyAlignment="1">
      <alignment vertical="top"/>
    </xf>
    <xf numFmtId="43" fontId="8" fillId="0" borderId="24" xfId="1" applyFont="1" applyFill="1" applyBorder="1" applyAlignment="1">
      <alignment vertical="top"/>
    </xf>
    <xf numFmtId="43" fontId="8" fillId="2" borderId="19" xfId="1" applyFont="1" applyFill="1" applyBorder="1" applyAlignment="1">
      <alignment vertical="top"/>
    </xf>
    <xf numFmtId="43" fontId="8" fillId="2" borderId="27" xfId="1" applyFont="1" applyFill="1" applyBorder="1" applyAlignment="1">
      <alignment vertical="top"/>
    </xf>
    <xf numFmtId="43" fontId="8" fillId="2" borderId="22" xfId="1" applyFont="1" applyFill="1" applyBorder="1" applyAlignment="1">
      <alignment vertical="top"/>
    </xf>
    <xf numFmtId="43" fontId="8" fillId="2" borderId="25" xfId="1" applyFont="1" applyFill="1" applyBorder="1" applyAlignment="1">
      <alignment vertical="top"/>
    </xf>
    <xf numFmtId="0" fontId="9" fillId="0" borderId="0" xfId="3" applyFont="1"/>
    <xf numFmtId="0" fontId="8" fillId="0" borderId="12" xfId="3" applyBorder="1" applyAlignment="1">
      <alignment vertical="top"/>
    </xf>
    <xf numFmtId="43" fontId="8" fillId="0" borderId="23" xfId="1" applyFont="1" applyFill="1" applyBorder="1" applyAlignment="1">
      <alignment vertical="top"/>
    </xf>
    <xf numFmtId="0" fontId="8" fillId="0" borderId="13" xfId="3" applyBorder="1" applyAlignment="1">
      <alignment vertical="top"/>
    </xf>
    <xf numFmtId="0" fontId="8" fillId="0" borderId="28" xfId="3" quotePrefix="1" applyBorder="1" applyAlignment="1">
      <alignment vertical="top"/>
    </xf>
    <xf numFmtId="43" fontId="8" fillId="0" borderId="29" xfId="1" applyFont="1" applyFill="1" applyBorder="1" applyAlignment="1">
      <alignment vertical="top"/>
    </xf>
    <xf numFmtId="0" fontId="8" fillId="0" borderId="30" xfId="3" applyBorder="1" applyAlignment="1">
      <alignment vertical="top"/>
    </xf>
    <xf numFmtId="0" fontId="8" fillId="0" borderId="27" xfId="3" quotePrefix="1" applyBorder="1" applyAlignment="1">
      <alignment vertical="top"/>
    </xf>
    <xf numFmtId="43" fontId="8" fillId="2" borderId="17" xfId="1" applyFont="1" applyFill="1" applyBorder="1" applyAlignment="1">
      <alignment vertical="top"/>
    </xf>
    <xf numFmtId="43" fontId="10" fillId="2" borderId="17" xfId="1" applyFont="1" applyFill="1" applyBorder="1" applyAlignment="1">
      <alignment vertical="top"/>
    </xf>
    <xf numFmtId="0" fontId="8" fillId="0" borderId="25" xfId="3" quotePrefix="1" applyBorder="1" applyAlignment="1">
      <alignment vertical="top"/>
    </xf>
    <xf numFmtId="43" fontId="10" fillId="2" borderId="20" xfId="1" applyFont="1" applyFill="1" applyBorder="1" applyAlignment="1">
      <alignment vertical="top"/>
    </xf>
    <xf numFmtId="0" fontId="13"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1" applyFont="1"/>
    <xf numFmtId="44" fontId="0" fillId="0" borderId="0" xfId="2" applyFont="1"/>
    <xf numFmtId="0" fontId="5" fillId="0" borderId="0" xfId="0" applyFont="1" applyAlignment="1">
      <alignment horizontal="center" vertical="top" wrapText="1"/>
    </xf>
    <xf numFmtId="17" fontId="0" fillId="0" borderId="0" xfId="1" applyNumberFormat="1" applyFont="1"/>
    <xf numFmtId="164" fontId="0" fillId="0" borderId="0" xfId="1" applyNumberFormat="1" applyFont="1"/>
    <xf numFmtId="0" fontId="0" fillId="0" borderId="0" xfId="1" applyNumberFormat="1" applyFont="1" applyAlignment="1">
      <alignment vertical="top" wrapText="1"/>
    </xf>
    <xf numFmtId="17" fontId="0" fillId="0" borderId="0" xfId="1" applyNumberFormat="1" applyFont="1" applyAlignment="1">
      <alignment vertical="top" wrapText="1"/>
    </xf>
    <xf numFmtId="0" fontId="5" fillId="0" borderId="0" xfId="0" applyFont="1" applyAlignment="1">
      <alignment horizontal="right" vertical="top" wrapText="1"/>
    </xf>
    <xf numFmtId="0" fontId="2" fillId="0" borderId="0" xfId="4" applyFont="1" applyAlignment="1">
      <alignment horizontal="left"/>
    </xf>
    <xf numFmtId="0" fontId="5" fillId="0" borderId="0" xfId="4"/>
    <xf numFmtId="0" fontId="3" fillId="0" borderId="0" xfId="4" applyFont="1" applyAlignment="1">
      <alignment horizontal="left"/>
    </xf>
    <xf numFmtId="0" fontId="4" fillId="0" borderId="0" xfId="4" applyFont="1" applyAlignment="1">
      <alignment horizontal="left"/>
    </xf>
    <xf numFmtId="0" fontId="1" fillId="4" borderId="11" xfId="4" applyFont="1" applyFill="1" applyBorder="1" applyAlignment="1">
      <alignment wrapText="1"/>
    </xf>
    <xf numFmtId="0" fontId="1" fillId="0" borderId="11" xfId="4" applyFont="1" applyBorder="1"/>
    <xf numFmtId="43" fontId="0" fillId="0" borderId="11" xfId="5" applyFont="1" applyBorder="1"/>
    <xf numFmtId="0" fontId="5" fillId="0" borderId="11" xfId="4" applyBorder="1" applyAlignment="1">
      <alignment wrapText="1"/>
    </xf>
    <xf numFmtId="165" fontId="0" fillId="0" borderId="11" xfId="6" applyNumberFormat="1" applyFont="1" applyBorder="1"/>
    <xf numFmtId="0" fontId="1" fillId="0" borderId="0" xfId="4" applyFont="1" applyAlignment="1">
      <alignment horizontal="center"/>
    </xf>
    <xf numFmtId="43" fontId="0" fillId="0" borderId="0" xfId="5" applyFont="1"/>
    <xf numFmtId="0" fontId="5" fillId="0" borderId="0" xfId="4" applyAlignment="1">
      <alignment horizontal="right"/>
    </xf>
    <xf numFmtId="0" fontId="5" fillId="0" borderId="0" xfId="4" applyAlignment="1">
      <alignment horizontal="left"/>
    </xf>
    <xf numFmtId="17" fontId="0" fillId="0" borderId="0" xfId="5" applyNumberFormat="1" applyFont="1"/>
    <xf numFmtId="164" fontId="0" fillId="0" borderId="0" xfId="5" applyNumberFormat="1" applyFont="1"/>
    <xf numFmtId="0" fontId="0" fillId="0" borderId="0" xfId="5" applyNumberFormat="1" applyFont="1" applyAlignment="1">
      <alignment vertical="top" wrapText="1"/>
    </xf>
    <xf numFmtId="17" fontId="0" fillId="0" borderId="0" xfId="5" applyNumberFormat="1" applyFont="1" applyAlignment="1">
      <alignment vertical="top" wrapText="1"/>
    </xf>
    <xf numFmtId="17" fontId="5" fillId="0" borderId="0" xfId="5" applyNumberFormat="1" applyFont="1"/>
    <xf numFmtId="43" fontId="5" fillId="0" borderId="0" xfId="5" applyFont="1"/>
    <xf numFmtId="164" fontId="5" fillId="0" borderId="0" xfId="5" applyNumberFormat="1" applyFont="1"/>
    <xf numFmtId="0" fontId="5" fillId="0" borderId="0" xfId="5" applyNumberFormat="1" applyFont="1" applyAlignment="1">
      <alignment vertical="top" wrapText="1"/>
    </xf>
    <xf numFmtId="17" fontId="5" fillId="0" borderId="0" xfId="5" applyNumberFormat="1" applyFont="1" applyAlignment="1">
      <alignment vertical="top" wrapText="1"/>
    </xf>
    <xf numFmtId="0" fontId="1" fillId="0" borderId="0" xfId="4" applyFont="1" applyAlignment="1">
      <alignment vertical="top" wrapText="1"/>
    </xf>
    <xf numFmtId="0" fontId="2" fillId="0" borderId="0" xfId="3" applyFont="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xf numFmtId="0" fontId="1" fillId="0" borderId="0" xfId="3" applyFont="1" applyAlignment="1">
      <alignment vertical="top" wrapText="1"/>
    </xf>
    <xf numFmtId="0" fontId="14" fillId="0" borderId="0" xfId="3" applyFont="1" applyAlignment="1">
      <alignment vertical="top" wrapText="1"/>
    </xf>
    <xf numFmtId="0" fontId="12" fillId="0" borderId="0" xfId="0" applyFont="1"/>
    <xf numFmtId="0" fontId="1" fillId="0" borderId="0" xfId="3" applyFont="1" applyAlignment="1">
      <alignment horizontal="right"/>
    </xf>
    <xf numFmtId="0" fontId="9" fillId="0" borderId="5" xfId="3" applyFont="1" applyBorder="1"/>
    <xf numFmtId="43" fontId="8" fillId="2" borderId="15" xfId="5" applyFont="1" applyFill="1" applyBorder="1" applyAlignment="1">
      <alignment vertical="top"/>
    </xf>
    <xf numFmtId="43" fontId="8" fillId="3" borderId="5" xfId="5" applyFont="1" applyFill="1" applyBorder="1" applyAlignment="1">
      <alignment vertical="top"/>
    </xf>
    <xf numFmtId="43" fontId="8" fillId="0" borderId="18" xfId="5" applyFont="1" applyFill="1" applyBorder="1" applyAlignment="1">
      <alignment vertical="top"/>
    </xf>
    <xf numFmtId="43" fontId="8" fillId="3" borderId="9" xfId="5" applyFont="1" applyFill="1" applyBorder="1" applyAlignment="1">
      <alignment vertical="top"/>
    </xf>
    <xf numFmtId="43" fontId="8" fillId="0" borderId="31" xfId="5" applyFont="1" applyFill="1" applyBorder="1" applyAlignment="1">
      <alignment vertical="top"/>
    </xf>
    <xf numFmtId="0" fontId="8" fillId="0" borderId="2" xfId="3" applyBorder="1" applyAlignment="1">
      <alignment vertical="top"/>
    </xf>
    <xf numFmtId="43" fontId="8" fillId="2" borderId="1" xfId="5" applyFont="1" applyFill="1" applyBorder="1" applyAlignment="1">
      <alignment vertical="top"/>
    </xf>
    <xf numFmtId="43" fontId="8" fillId="3" borderId="2" xfId="5" applyFont="1" applyFill="1" applyBorder="1" applyAlignment="1">
      <alignment vertical="top"/>
    </xf>
    <xf numFmtId="43" fontId="8" fillId="2" borderId="26" xfId="5" applyFont="1" applyFill="1" applyBorder="1" applyAlignment="1">
      <alignment vertical="top"/>
    </xf>
    <xf numFmtId="43" fontId="8" fillId="0" borderId="0" xfId="5" applyFont="1" applyFill="1" applyBorder="1" applyAlignment="1">
      <alignment vertical="top"/>
    </xf>
    <xf numFmtId="0" fontId="8" fillId="0" borderId="20" xfId="3" quotePrefix="1" applyBorder="1"/>
    <xf numFmtId="43" fontId="8" fillId="2" borderId="21" xfId="5" applyFont="1" applyFill="1" applyBorder="1" applyAlignment="1">
      <alignment vertical="top"/>
    </xf>
    <xf numFmtId="43" fontId="8" fillId="3" borderId="4" xfId="5" applyFont="1" applyFill="1" applyBorder="1" applyAlignment="1">
      <alignment vertical="top"/>
    </xf>
    <xf numFmtId="43" fontId="8" fillId="2" borderId="16" xfId="5" applyFont="1" applyFill="1" applyBorder="1" applyAlignment="1">
      <alignment vertical="top"/>
    </xf>
    <xf numFmtId="43" fontId="8" fillId="2" borderId="24" xfId="5" applyFont="1" applyFill="1" applyBorder="1" applyAlignment="1">
      <alignment vertical="top"/>
    </xf>
    <xf numFmtId="43" fontId="8" fillId="0" borderId="22" xfId="5" applyFont="1" applyFill="1" applyBorder="1" applyAlignment="1">
      <alignment vertical="top"/>
    </xf>
    <xf numFmtId="43" fontId="8" fillId="0" borderId="25" xfId="5" applyFont="1" applyFill="1" applyBorder="1" applyAlignment="1">
      <alignment vertical="top"/>
    </xf>
    <xf numFmtId="43" fontId="8" fillId="0" borderId="13" xfId="5" applyFont="1" applyFill="1" applyBorder="1" applyAlignment="1">
      <alignment vertical="top"/>
    </xf>
    <xf numFmtId="43" fontId="8" fillId="0" borderId="26" xfId="5" applyFont="1" applyFill="1" applyBorder="1" applyAlignment="1">
      <alignment vertical="top"/>
    </xf>
    <xf numFmtId="43" fontId="10" fillId="0" borderId="19" xfId="5" applyFont="1" applyFill="1" applyBorder="1" applyAlignment="1">
      <alignment vertical="top"/>
    </xf>
    <xf numFmtId="43" fontId="10" fillId="0" borderId="18" xfId="5" applyFont="1" applyFill="1" applyBorder="1" applyAlignment="1">
      <alignment vertical="top"/>
    </xf>
    <xf numFmtId="43" fontId="10" fillId="2" borderId="19" xfId="5" applyFont="1" applyFill="1" applyBorder="1" applyAlignment="1">
      <alignment vertical="top"/>
    </xf>
    <xf numFmtId="43" fontId="10" fillId="2" borderId="18" xfId="5" applyFont="1" applyFill="1" applyBorder="1" applyAlignment="1">
      <alignment vertical="top"/>
    </xf>
    <xf numFmtId="43" fontId="10" fillId="2" borderId="22" xfId="5" applyFont="1" applyFill="1" applyBorder="1" applyAlignment="1">
      <alignment vertical="top"/>
    </xf>
    <xf numFmtId="43" fontId="10" fillId="2" borderId="21" xfId="5" applyFont="1" applyFill="1" applyBorder="1" applyAlignment="1">
      <alignment vertical="top"/>
    </xf>
    <xf numFmtId="43" fontId="8" fillId="0" borderId="16" xfId="5" applyFont="1" applyFill="1" applyBorder="1" applyAlignment="1">
      <alignment vertical="top"/>
    </xf>
    <xf numFmtId="43" fontId="8" fillId="0" borderId="24" xfId="5" applyFont="1" applyFill="1" applyBorder="1" applyAlignment="1">
      <alignment vertical="top"/>
    </xf>
    <xf numFmtId="43" fontId="8" fillId="2" borderId="19" xfId="5" applyFont="1" applyFill="1" applyBorder="1" applyAlignment="1">
      <alignment vertical="top"/>
    </xf>
    <xf numFmtId="43" fontId="8" fillId="2" borderId="27" xfId="5" applyFont="1" applyFill="1" applyBorder="1" applyAlignment="1">
      <alignment vertical="top"/>
    </xf>
    <xf numFmtId="43" fontId="8" fillId="2" borderId="22" xfId="5" applyFont="1" applyFill="1" applyBorder="1" applyAlignment="1">
      <alignment vertical="top"/>
    </xf>
    <xf numFmtId="43" fontId="8" fillId="2" borderId="25" xfId="5" applyFont="1" applyFill="1" applyBorder="1" applyAlignment="1">
      <alignment vertical="top"/>
    </xf>
    <xf numFmtId="0" fontId="3" fillId="0" borderId="0" xfId="5" applyNumberFormat="1" applyFont="1"/>
    <xf numFmtId="0" fontId="0" fillId="0" borderId="0" xfId="0" applyAlignment="1">
      <alignment horizontal="right"/>
    </xf>
    <xf numFmtId="0" fontId="5" fillId="0" borderId="0" xfId="4" applyAlignment="1">
      <alignment vertical="center"/>
    </xf>
    <xf numFmtId="0" fontId="5" fillId="5" borderId="32" xfId="4" applyFill="1" applyBorder="1" applyAlignment="1">
      <alignment vertical="center"/>
    </xf>
    <xf numFmtId="0" fontId="5" fillId="6" borderId="32" xfId="4" applyFill="1" applyBorder="1" applyAlignment="1">
      <alignment vertical="center"/>
    </xf>
    <xf numFmtId="0" fontId="13" fillId="0" borderId="0" xfId="4" applyFont="1" applyAlignment="1">
      <alignment vertical="center"/>
    </xf>
    <xf numFmtId="0" fontId="5" fillId="0" borderId="0" xfId="4" applyAlignment="1">
      <alignment horizontal="center" vertical="center"/>
    </xf>
    <xf numFmtId="0" fontId="1" fillId="0" borderId="0" xfId="4" applyFont="1" applyAlignment="1">
      <alignment vertical="center"/>
    </xf>
    <xf numFmtId="0" fontId="5" fillId="6" borderId="0" xfId="4" applyFill="1" applyAlignment="1">
      <alignment horizontal="center" vertical="center"/>
    </xf>
    <xf numFmtId="0" fontId="5" fillId="7" borderId="0" xfId="4" applyFill="1" applyAlignment="1">
      <alignment horizontal="center" vertical="center"/>
    </xf>
    <xf numFmtId="0" fontId="17" fillId="0" borderId="0" xfId="4" applyFont="1" applyAlignment="1">
      <alignment vertical="center"/>
    </xf>
    <xf numFmtId="0" fontId="17" fillId="0" borderId="0" xfId="4" applyFont="1" applyAlignment="1">
      <alignment horizontal="right" vertical="center"/>
    </xf>
    <xf numFmtId="0" fontId="5" fillId="6" borderId="11" xfId="4" applyFill="1" applyBorder="1" applyAlignment="1">
      <alignment vertical="center"/>
    </xf>
    <xf numFmtId="0" fontId="18" fillId="0" borderId="0" xfId="4" applyFont="1" applyAlignment="1">
      <alignment horizontal="right" vertical="center"/>
    </xf>
    <xf numFmtId="0" fontId="5" fillId="8" borderId="11" xfId="4" applyFill="1" applyBorder="1" applyAlignment="1">
      <alignment vertical="center"/>
    </xf>
    <xf numFmtId="0" fontId="18" fillId="0" borderId="0" xfId="4" applyFont="1" applyAlignment="1">
      <alignment vertical="center"/>
    </xf>
    <xf numFmtId="0" fontId="5" fillId="5" borderId="11" xfId="4" applyFill="1" applyBorder="1" applyAlignment="1">
      <alignment vertical="center"/>
    </xf>
    <xf numFmtId="0" fontId="19" fillId="0" borderId="0" xfId="4" applyFont="1" applyAlignment="1">
      <alignment horizontal="right" vertical="center"/>
    </xf>
    <xf numFmtId="0" fontId="20" fillId="0" borderId="0" xfId="4" applyFont="1" applyAlignment="1">
      <alignment vertical="center"/>
    </xf>
    <xf numFmtId="0" fontId="19" fillId="0" borderId="0" xfId="4" applyFont="1" applyAlignment="1">
      <alignment vertical="center"/>
    </xf>
    <xf numFmtId="0" fontId="23" fillId="0" borderId="11" xfId="0" applyFont="1" applyBorder="1" applyAlignment="1">
      <alignment horizontal="left" vertical="center" wrapText="1"/>
    </xf>
    <xf numFmtId="0" fontId="1" fillId="0" borderId="11" xfId="0" applyFont="1" applyBorder="1" applyAlignment="1">
      <alignment horizontal="left" vertical="center" wrapText="1"/>
    </xf>
    <xf numFmtId="0" fontId="5" fillId="0" borderId="11" xfId="0" applyFont="1" applyBorder="1" applyAlignment="1">
      <alignment horizontal="center" vertical="center"/>
    </xf>
    <xf numFmtId="0" fontId="5" fillId="0" borderId="11" xfId="0" applyFont="1" applyBorder="1" applyAlignment="1">
      <alignment vertical="top" wrapText="1"/>
    </xf>
    <xf numFmtId="0" fontId="25" fillId="0" borderId="11" xfId="0" applyFont="1" applyBorder="1" applyAlignment="1">
      <alignment horizontal="center" vertical="center" wrapText="1"/>
    </xf>
    <xf numFmtId="0" fontId="26" fillId="0" borderId="11" xfId="0" applyFont="1" applyBorder="1" applyAlignment="1">
      <alignment horizontal="center" vertical="center" wrapText="1"/>
    </xf>
    <xf numFmtId="0" fontId="23" fillId="0" borderId="0" xfId="0" applyFont="1" applyAlignment="1">
      <alignment horizontal="left" vertical="center"/>
    </xf>
    <xf numFmtId="0" fontId="25" fillId="0" borderId="0" xfId="0" quotePrefix="1" applyFont="1" applyAlignment="1">
      <alignment horizontal="left" vertical="center"/>
    </xf>
    <xf numFmtId="0" fontId="25" fillId="0" borderId="0" xfId="0" applyFont="1" applyAlignment="1">
      <alignment horizontal="left" vertical="center"/>
    </xf>
    <xf numFmtId="0" fontId="27" fillId="0" borderId="0" xfId="0" applyFont="1" applyAlignment="1">
      <alignment horizontal="left"/>
    </xf>
    <xf numFmtId="0" fontId="1" fillId="0" borderId="10" xfId="0" applyFont="1" applyBorder="1" applyAlignment="1">
      <alignment horizontal="center" vertical="top" wrapText="1"/>
    </xf>
    <xf numFmtId="4" fontId="1" fillId="0" borderId="10" xfId="0" applyNumberFormat="1" applyFont="1" applyBorder="1" applyAlignment="1">
      <alignment horizontal="center" vertical="top" wrapText="1"/>
    </xf>
    <xf numFmtId="4" fontId="1" fillId="0" borderId="0" xfId="0" applyNumberFormat="1" applyFont="1" applyAlignment="1">
      <alignment horizontal="center" vertical="top" wrapText="1"/>
    </xf>
    <xf numFmtId="0" fontId="0" fillId="0" borderId="0" xfId="0" applyAlignment="1">
      <alignment horizontal="center"/>
    </xf>
    <xf numFmtId="0" fontId="1" fillId="0" borderId="5" xfId="0" applyFont="1" applyBorder="1" applyAlignment="1">
      <alignment horizontal="center" wrapText="1"/>
    </xf>
    <xf numFmtId="0" fontId="1" fillId="0" borderId="9" xfId="0" applyFont="1" applyBorder="1" applyAlignment="1">
      <alignment horizontal="center" wrapText="1"/>
    </xf>
    <xf numFmtId="166" fontId="0" fillId="0" borderId="9" xfId="5" applyNumberFormat="1" applyFont="1" applyBorder="1" applyAlignment="1">
      <alignment vertical="top"/>
    </xf>
    <xf numFmtId="0" fontId="0" fillId="0" borderId="0" xfId="0" applyAlignment="1">
      <alignment vertical="top"/>
    </xf>
    <xf numFmtId="0" fontId="1" fillId="0" borderId="0" xfId="0" applyFont="1"/>
    <xf numFmtId="0" fontId="0" fillId="0" borderId="6" xfId="0" applyBorder="1"/>
    <xf numFmtId="0" fontId="25" fillId="0" borderId="11" xfId="0" applyFont="1" applyBorder="1" applyAlignment="1">
      <alignment horizontal="left" vertical="center" wrapText="1"/>
    </xf>
    <xf numFmtId="0" fontId="26" fillId="0" borderId="11" xfId="0" applyFont="1" applyBorder="1" applyAlignment="1">
      <alignment horizontal="left" vertical="center" wrapText="1"/>
    </xf>
    <xf numFmtId="0" fontId="28" fillId="0" borderId="0" xfId="0" quotePrefix="1" applyFont="1" applyAlignment="1">
      <alignment horizontal="left" vertical="center"/>
    </xf>
    <xf numFmtId="0" fontId="28" fillId="0" borderId="0" xfId="0" applyFont="1" applyAlignment="1">
      <alignment horizontal="left" vertical="center"/>
    </xf>
    <xf numFmtId="0" fontId="5" fillId="0" borderId="11" xfId="0" applyFont="1" applyBorder="1" applyAlignment="1">
      <alignment horizontal="left" vertical="top" wrapText="1"/>
    </xf>
    <xf numFmtId="0" fontId="23" fillId="0" borderId="0" xfId="0" applyFont="1" applyAlignment="1">
      <alignment vertical="center"/>
    </xf>
    <xf numFmtId="0" fontId="25" fillId="0" borderId="0" xfId="0" applyFont="1" applyAlignment="1">
      <alignment vertical="center"/>
    </xf>
    <xf numFmtId="0" fontId="5" fillId="0" borderId="11" xfId="0" applyFont="1" applyBorder="1" applyAlignment="1">
      <alignment horizontal="center" vertical="top" wrapText="1"/>
    </xf>
    <xf numFmtId="0" fontId="15" fillId="0" borderId="0" xfId="4" applyFont="1" applyAlignment="1">
      <alignment horizontal="center" vertical="center"/>
    </xf>
    <xf numFmtId="0" fontId="5" fillId="6" borderId="0" xfId="4" applyFill="1" applyAlignment="1">
      <alignment horizontal="left" vertical="center"/>
    </xf>
    <xf numFmtId="0" fontId="23" fillId="0" borderId="32" xfId="0" applyFont="1" applyBorder="1" applyAlignment="1">
      <alignment horizontal="left" vertical="top" wrapText="1"/>
    </xf>
    <xf numFmtId="0" fontId="23" fillId="0" borderId="35" xfId="0" applyFont="1" applyBorder="1" applyAlignment="1">
      <alignment horizontal="left" vertical="top" wrapText="1"/>
    </xf>
    <xf numFmtId="0" fontId="1" fillId="0" borderId="32" xfId="0" applyFont="1" applyBorder="1" applyAlignment="1">
      <alignment horizontal="left" vertical="center" wrapText="1"/>
    </xf>
    <xf numFmtId="0" fontId="23" fillId="0" borderId="35" xfId="0" applyFont="1" applyBorder="1" applyAlignment="1">
      <alignment horizontal="left"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2" xfId="0" applyFont="1" applyBorder="1" applyAlignment="1">
      <alignment horizontal="left" vertical="center" wrapText="1"/>
    </xf>
    <xf numFmtId="0" fontId="23" fillId="0" borderId="31" xfId="0" applyFont="1" applyBorder="1" applyAlignment="1">
      <alignment horizontal="center" vertical="center" wrapText="1"/>
    </xf>
    <xf numFmtId="0" fontId="29" fillId="0" borderId="0" xfId="3" applyFont="1"/>
    <xf numFmtId="0" fontId="30" fillId="0" borderId="0" xfId="3" applyFont="1"/>
    <xf numFmtId="0" fontId="14" fillId="0" borderId="36" xfId="3" applyFont="1" applyBorder="1"/>
    <xf numFmtId="0" fontId="1" fillId="0" borderId="37" xfId="0" applyFont="1" applyBorder="1" applyAlignment="1">
      <alignment horizontal="center" wrapText="1"/>
    </xf>
    <xf numFmtId="0" fontId="1" fillId="0" borderId="38" xfId="0" applyFont="1" applyBorder="1" applyAlignment="1">
      <alignment horizontal="center" wrapText="1"/>
    </xf>
    <xf numFmtId="0" fontId="14" fillId="0" borderId="8" xfId="3" applyFont="1" applyBorder="1" applyAlignment="1">
      <alignment horizontal="center" wrapText="1"/>
    </xf>
    <xf numFmtId="0" fontId="29" fillId="0" borderId="39" xfId="3" applyFont="1" applyBorder="1" applyAlignment="1">
      <alignment vertical="top"/>
    </xf>
    <xf numFmtId="43" fontId="29" fillId="0" borderId="40" xfId="5" applyFont="1" applyFill="1" applyBorder="1" applyAlignment="1">
      <alignment vertical="top"/>
    </xf>
    <xf numFmtId="43" fontId="29" fillId="3" borderId="38" xfId="5" applyFont="1" applyFill="1" applyBorder="1" applyAlignment="1">
      <alignment horizontal="center" vertical="top"/>
    </xf>
    <xf numFmtId="43" fontId="29" fillId="3" borderId="5" xfId="5" applyFont="1" applyFill="1" applyBorder="1" applyAlignment="1">
      <alignment horizontal="center" vertical="top"/>
    </xf>
    <xf numFmtId="0" fontId="29" fillId="0" borderId="11" xfId="3" quotePrefix="1" applyFont="1" applyBorder="1" applyAlignment="1">
      <alignment vertical="top"/>
    </xf>
    <xf numFmtId="43" fontId="29" fillId="2" borderId="11" xfId="5" applyFont="1" applyFill="1" applyBorder="1" applyAlignment="1">
      <alignment vertical="top"/>
    </xf>
    <xf numFmtId="43" fontId="29" fillId="3" borderId="41" xfId="5" applyFont="1" applyFill="1" applyBorder="1" applyAlignment="1">
      <alignment horizontal="center" vertical="top"/>
    </xf>
    <xf numFmtId="43" fontId="29" fillId="3" borderId="9" xfId="5" applyFont="1" applyFill="1" applyBorder="1" applyAlignment="1">
      <alignment horizontal="center" vertical="top"/>
    </xf>
    <xf numFmtId="0" fontId="29" fillId="0" borderId="32" xfId="3" quotePrefix="1" applyFont="1" applyBorder="1" applyAlignment="1">
      <alignment vertical="top"/>
    </xf>
    <xf numFmtId="43" fontId="29" fillId="2" borderId="32" xfId="5" applyFont="1" applyFill="1" applyBorder="1" applyAlignment="1">
      <alignment vertical="top"/>
    </xf>
    <xf numFmtId="0" fontId="29" fillId="0" borderId="42" xfId="3" quotePrefix="1" applyFont="1" applyBorder="1" applyAlignment="1">
      <alignment vertical="top"/>
    </xf>
    <xf numFmtId="43" fontId="29" fillId="0" borderId="43" xfId="5" applyFont="1" applyFill="1" applyBorder="1" applyAlignment="1">
      <alignment vertical="top"/>
    </xf>
    <xf numFmtId="43" fontId="29" fillId="3" borderId="44" xfId="5" applyFont="1" applyFill="1" applyBorder="1" applyAlignment="1">
      <alignment horizontal="center" vertical="top"/>
    </xf>
    <xf numFmtId="43" fontId="29" fillId="3" borderId="6" xfId="5" applyFont="1" applyFill="1" applyBorder="1" applyAlignment="1">
      <alignment horizontal="center" vertical="top"/>
    </xf>
    <xf numFmtId="0" fontId="29" fillId="0" borderId="45" xfId="3" applyFont="1" applyBorder="1" applyAlignment="1">
      <alignment vertical="top"/>
    </xf>
    <xf numFmtId="43" fontId="29" fillId="0" borderId="35" xfId="5" applyFont="1" applyFill="1" applyBorder="1" applyAlignment="1">
      <alignment vertical="top"/>
    </xf>
    <xf numFmtId="43" fontId="29" fillId="0" borderId="46" xfId="5" applyFont="1" applyFill="1" applyBorder="1" applyAlignment="1">
      <alignment vertical="top"/>
    </xf>
    <xf numFmtId="0" fontId="29" fillId="0" borderId="23" xfId="3" applyFont="1" applyBorder="1" applyAlignment="1">
      <alignment vertical="top"/>
    </xf>
    <xf numFmtId="43" fontId="29" fillId="2" borderId="47" xfId="5" applyFont="1" applyFill="1" applyBorder="1" applyAlignment="1">
      <alignment vertical="top"/>
    </xf>
    <xf numFmtId="0" fontId="29" fillId="9" borderId="14" xfId="3" applyFont="1" applyFill="1" applyBorder="1" applyAlignment="1">
      <alignment vertical="top"/>
    </xf>
    <xf numFmtId="43" fontId="29" fillId="2" borderId="33" xfId="5" applyFont="1" applyFill="1" applyBorder="1" applyAlignment="1">
      <alignment vertical="top"/>
    </xf>
    <xf numFmtId="0" fontId="29" fillId="9" borderId="9" xfId="3" applyFont="1" applyFill="1" applyBorder="1" applyAlignment="1">
      <alignment vertical="top"/>
    </xf>
    <xf numFmtId="43" fontId="29" fillId="0" borderId="48" xfId="5" applyFont="1" applyFill="1" applyBorder="1" applyAlignment="1">
      <alignment vertical="top"/>
    </xf>
    <xf numFmtId="0" fontId="29" fillId="3" borderId="5" xfId="3" applyFont="1" applyFill="1" applyBorder="1" applyAlignment="1">
      <alignment horizontal="center" vertical="top"/>
    </xf>
    <xf numFmtId="0" fontId="29" fillId="0" borderId="42" xfId="3" applyFont="1" applyBorder="1" applyAlignment="1">
      <alignment vertical="top"/>
    </xf>
    <xf numFmtId="43" fontId="29" fillId="0" borderId="49" xfId="5" applyFont="1" applyFill="1" applyBorder="1" applyAlignment="1">
      <alignment vertical="top"/>
    </xf>
    <xf numFmtId="0" fontId="29" fillId="3" borderId="6" xfId="3" applyFont="1" applyFill="1" applyBorder="1" applyAlignment="1">
      <alignment horizontal="center" vertical="top"/>
    </xf>
    <xf numFmtId="0" fontId="14" fillId="0" borderId="0" xfId="3" applyFont="1"/>
    <xf numFmtId="0" fontId="29" fillId="2" borderId="0" xfId="3" applyFont="1" applyFill="1"/>
  </cellXfs>
  <cellStyles count="7">
    <cellStyle name="Comma" xfId="1" builtinId="3"/>
    <cellStyle name="Comma 3" xfId="5" xr:uid="{884EB70F-3EA7-4D8B-A7CE-F34286B53B32}"/>
    <cellStyle name="Currency" xfId="2" builtinId="4"/>
    <cellStyle name="Normal" xfId="0" builtinId="0"/>
    <cellStyle name="Normal 2" xfId="3" xr:uid="{8BFC3F8F-2442-42C8-A4F1-6EBCE6276118}"/>
    <cellStyle name="Normal 3" xfId="4" xr:uid="{6956CCC2-E777-47A8-8DEB-72523A43649B}"/>
    <cellStyle name="Percent 2" xfId="6" xr:uid="{0BD19C31-9A29-4111-8E1A-D1E16532146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xdr:row>
          <xdr:rowOff>9525</xdr:rowOff>
        </xdr:from>
        <xdr:to>
          <xdr:col>5</xdr:col>
          <xdr:colOff>333375</xdr:colOff>
          <xdr:row>10</xdr:row>
          <xdr:rowOff>152400</xdr:rowOff>
        </xdr:to>
        <xdr:sp macro="" textlink="">
          <xdr:nvSpPr>
            <xdr:cNvPr id="22529" name="Object 1" hidden="1">
              <a:extLst>
                <a:ext uri="{63B3BB69-23CF-44E3-9099-C40C66FF867C}">
                  <a14:compatExt spid="_x0000_s22529"/>
                </a:ext>
                <a:ext uri="{FF2B5EF4-FFF2-40B4-BE49-F238E27FC236}">
                  <a16:creationId xmlns:a16="http://schemas.microsoft.com/office/drawing/2014/main" id="{00000000-0008-0000-0000-0000015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rod.protected.ind\USER_VI1\user\ro7181\Downloads\606_-_exporter_questionnaire_-_spreadsheet.xlsx" TargetMode="External"/><Relationship Id="rId1" Type="http://schemas.openxmlformats.org/officeDocument/2006/relationships/externalLinkPath" Target="file:///\\prod.protected.ind\USER_VI1\user\ro7181\Downloads\606_-_exporter_questionnaire_-_spreadshee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rod.protected.ind\USER_VI1\user\gcrooks1\Downloads\655-exporter_questionnaire_-_dumping%20(2).xlsx" TargetMode="External"/><Relationship Id="rId1" Type="http://schemas.openxmlformats.org/officeDocument/2006/relationships/externalLinkPath" Target="file:///\\prod.protected.ind\USER_VI1\user\gcrooks1\Downloads\655-exporter_questionnaire_-_dumping%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2 Australian sales"/>
      <sheetName val="B-4 Upwards sales"/>
      <sheetName val="B-5 Upwards selling expenses"/>
      <sheetName val="D-2 Domestic sales"/>
      <sheetName val="F-2 Third country sales"/>
      <sheetName val="G-3 Domestic CTM"/>
      <sheetName val="G-4.1 SG&amp;A listing"/>
      <sheetName val="G-4.2 Dom SG&amp;A calculation"/>
      <sheetName val="G-5.1 Aus CTM - The goods"/>
      <sheetName val="G-5.2 Aus CTM - The circ goods"/>
      <sheetName val="G-7.2 Raw material CTM"/>
      <sheetName val="G-7.4 Raw material purchase "/>
      <sheetName val="G-8 Upwards costs"/>
    </sheetNames>
    <sheetDataSet>
      <sheetData sheetId="0"/>
      <sheetData sheetId="1"/>
      <sheetData sheetId="2"/>
      <sheetData sheetId="3"/>
      <sheetData sheetId="4"/>
      <sheetData sheetId="5"/>
      <sheetData sheetId="6">
        <row r="6">
          <cell r="C6" t="str">
            <v xml:space="preserve">Direct selling expense? </v>
          </cell>
          <cell r="E6" t="str">
            <v>Expense in relevant period</v>
          </cell>
        </row>
        <row r="7">
          <cell r="C7" t="str">
            <v>[3]</v>
          </cell>
          <cell r="E7" t="str">
            <v>[5]</v>
          </cell>
        </row>
        <row r="8">
          <cell r="C8" t="str">
            <v>Yes/No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2 Australian sales"/>
      <sheetName val="B-2.2 Australian sales source"/>
      <sheetName val="B-4 Upwards sales"/>
      <sheetName val="D-2 Domestic sales"/>
      <sheetName val="D-2.2 domestic sales source"/>
      <sheetName val="F-2 Third country sales"/>
      <sheetName val="F-2.2 third country sale source"/>
      <sheetName val="G-3 Domestic CTM"/>
      <sheetName val="G-3.2 domestic CTM source"/>
      <sheetName val="G-4.1 SG&amp;A listing"/>
      <sheetName val="G-4.2 Dom SG&amp;A calculation"/>
      <sheetName val="G-4.3 - Upwards SG&amp;A"/>
      <sheetName val="G-5 Australian CTM"/>
      <sheetName val="G-5.2 Australian CTM source"/>
      <sheetName val="G-7.2 Raw material CTM"/>
      <sheetName val="G-7.4 Raw material purchase "/>
      <sheetName val="G-8 Upwards costs"/>
      <sheetName val="G-10 Capacity Utilis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6">
          <cell r="G6" t="str">
            <v>Expense in accounting period</v>
          </cell>
          <cell r="H6" t="str">
            <v>Expense in relevant period</v>
          </cell>
        </row>
        <row r="7">
          <cell r="G7" t="str">
            <v>[7]</v>
          </cell>
          <cell r="H7" t="str">
            <v>[8]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BA935-AB1D-4E26-87AE-A07D721EBE85}">
  <dimension ref="A1:J39"/>
  <sheetViews>
    <sheetView tabSelected="1" zoomScale="76" workbookViewId="0">
      <selection activeCell="A34" sqref="A34"/>
    </sheetView>
  </sheetViews>
  <sheetFormatPr defaultRowHeight="12.75" x14ac:dyDescent="0.2"/>
  <cols>
    <col min="1" max="1" width="52" style="151" customWidth="1"/>
    <col min="2" max="8" width="8.7109375" style="151"/>
    <col min="9" max="9" width="25.85546875" style="151" customWidth="1"/>
    <col min="10" max="256" width="8.7109375" style="151"/>
    <col min="257" max="257" width="25.140625" style="151" customWidth="1"/>
    <col min="258" max="512" width="8.7109375" style="151"/>
    <col min="513" max="513" width="25.140625" style="151" customWidth="1"/>
    <col min="514" max="768" width="8.7109375" style="151"/>
    <col min="769" max="769" width="25.140625" style="151" customWidth="1"/>
    <col min="770" max="1024" width="8.7109375" style="151"/>
    <col min="1025" max="1025" width="25.140625" style="151" customWidth="1"/>
    <col min="1026" max="1280" width="8.7109375" style="151"/>
    <col min="1281" max="1281" width="25.140625" style="151" customWidth="1"/>
    <col min="1282" max="1536" width="8.7109375" style="151"/>
    <col min="1537" max="1537" width="25.140625" style="151" customWidth="1"/>
    <col min="1538" max="1792" width="8.7109375" style="151"/>
    <col min="1793" max="1793" width="25.140625" style="151" customWidth="1"/>
    <col min="1794" max="2048" width="8.7109375" style="151"/>
    <col min="2049" max="2049" width="25.140625" style="151" customWidth="1"/>
    <col min="2050" max="2304" width="8.7109375" style="151"/>
    <col min="2305" max="2305" width="25.140625" style="151" customWidth="1"/>
    <col min="2306" max="2560" width="8.7109375" style="151"/>
    <col min="2561" max="2561" width="25.140625" style="151" customWidth="1"/>
    <col min="2562" max="2816" width="8.7109375" style="151"/>
    <col min="2817" max="2817" width="25.140625" style="151" customWidth="1"/>
    <col min="2818" max="3072" width="8.7109375" style="151"/>
    <col min="3073" max="3073" width="25.140625" style="151" customWidth="1"/>
    <col min="3074" max="3328" width="8.7109375" style="151"/>
    <col min="3329" max="3329" width="25.140625" style="151" customWidth="1"/>
    <col min="3330" max="3584" width="8.7109375" style="151"/>
    <col min="3585" max="3585" width="25.140625" style="151" customWidth="1"/>
    <col min="3586" max="3840" width="8.7109375" style="151"/>
    <col min="3841" max="3841" width="25.140625" style="151" customWidth="1"/>
    <col min="3842" max="4096" width="8.7109375" style="151"/>
    <col min="4097" max="4097" width="25.140625" style="151" customWidth="1"/>
    <col min="4098" max="4352" width="8.7109375" style="151"/>
    <col min="4353" max="4353" width="25.140625" style="151" customWidth="1"/>
    <col min="4354" max="4608" width="8.7109375" style="151"/>
    <col min="4609" max="4609" width="25.140625" style="151" customWidth="1"/>
    <col min="4610" max="4864" width="8.7109375" style="151"/>
    <col min="4865" max="4865" width="25.140625" style="151" customWidth="1"/>
    <col min="4866" max="5120" width="8.7109375" style="151"/>
    <col min="5121" max="5121" width="25.140625" style="151" customWidth="1"/>
    <col min="5122" max="5376" width="8.7109375" style="151"/>
    <col min="5377" max="5377" width="25.140625" style="151" customWidth="1"/>
    <col min="5378" max="5632" width="8.7109375" style="151"/>
    <col min="5633" max="5633" width="25.140625" style="151" customWidth="1"/>
    <col min="5634" max="5888" width="8.7109375" style="151"/>
    <col min="5889" max="5889" width="25.140625" style="151" customWidth="1"/>
    <col min="5890" max="6144" width="8.7109375" style="151"/>
    <col min="6145" max="6145" width="25.140625" style="151" customWidth="1"/>
    <col min="6146" max="6400" width="8.7109375" style="151"/>
    <col min="6401" max="6401" width="25.140625" style="151" customWidth="1"/>
    <col min="6402" max="6656" width="8.7109375" style="151"/>
    <col min="6657" max="6657" width="25.140625" style="151" customWidth="1"/>
    <col min="6658" max="6912" width="8.7109375" style="151"/>
    <col min="6913" max="6913" width="25.140625" style="151" customWidth="1"/>
    <col min="6914" max="7168" width="8.7109375" style="151"/>
    <col min="7169" max="7169" width="25.140625" style="151" customWidth="1"/>
    <col min="7170" max="7424" width="8.7109375" style="151"/>
    <col min="7425" max="7425" width="25.140625" style="151" customWidth="1"/>
    <col min="7426" max="7680" width="8.7109375" style="151"/>
    <col min="7681" max="7681" width="25.140625" style="151" customWidth="1"/>
    <col min="7682" max="7936" width="8.7109375" style="151"/>
    <col min="7937" max="7937" width="25.140625" style="151" customWidth="1"/>
    <col min="7938" max="8192" width="8.7109375" style="151"/>
    <col min="8193" max="8193" width="25.140625" style="151" customWidth="1"/>
    <col min="8194" max="8448" width="8.7109375" style="151"/>
    <col min="8449" max="8449" width="25.140625" style="151" customWidth="1"/>
    <col min="8450" max="8704" width="8.7109375" style="151"/>
    <col min="8705" max="8705" width="25.140625" style="151" customWidth="1"/>
    <col min="8706" max="8960" width="8.7109375" style="151"/>
    <col min="8961" max="8961" width="25.140625" style="151" customWidth="1"/>
    <col min="8962" max="9216" width="8.7109375" style="151"/>
    <col min="9217" max="9217" width="25.140625" style="151" customWidth="1"/>
    <col min="9218" max="9472" width="8.7109375" style="151"/>
    <col min="9473" max="9473" width="25.140625" style="151" customWidth="1"/>
    <col min="9474" max="9728" width="8.7109375" style="151"/>
    <col min="9729" max="9729" width="25.140625" style="151" customWidth="1"/>
    <col min="9730" max="9984" width="8.7109375" style="151"/>
    <col min="9985" max="9985" width="25.140625" style="151" customWidth="1"/>
    <col min="9986" max="10240" width="8.7109375" style="151"/>
    <col min="10241" max="10241" width="25.140625" style="151" customWidth="1"/>
    <col min="10242" max="10496" width="8.7109375" style="151"/>
    <col min="10497" max="10497" width="25.140625" style="151" customWidth="1"/>
    <col min="10498" max="10752" width="8.7109375" style="151"/>
    <col min="10753" max="10753" width="25.140625" style="151" customWidth="1"/>
    <col min="10754" max="11008" width="8.7109375" style="151"/>
    <col min="11009" max="11009" width="25.140625" style="151" customWidth="1"/>
    <col min="11010" max="11264" width="8.7109375" style="151"/>
    <col min="11265" max="11265" width="25.140625" style="151" customWidth="1"/>
    <col min="11266" max="11520" width="8.7109375" style="151"/>
    <col min="11521" max="11521" width="25.140625" style="151" customWidth="1"/>
    <col min="11522" max="11776" width="8.7109375" style="151"/>
    <col min="11777" max="11777" width="25.140625" style="151" customWidth="1"/>
    <col min="11778" max="12032" width="8.7109375" style="151"/>
    <col min="12033" max="12033" width="25.140625" style="151" customWidth="1"/>
    <col min="12034" max="12288" width="8.7109375" style="151"/>
    <col min="12289" max="12289" width="25.140625" style="151" customWidth="1"/>
    <col min="12290" max="12544" width="8.7109375" style="151"/>
    <col min="12545" max="12545" width="25.140625" style="151" customWidth="1"/>
    <col min="12546" max="12800" width="8.7109375" style="151"/>
    <col min="12801" max="12801" width="25.140625" style="151" customWidth="1"/>
    <col min="12802" max="13056" width="8.7109375" style="151"/>
    <col min="13057" max="13057" width="25.140625" style="151" customWidth="1"/>
    <col min="13058" max="13312" width="8.7109375" style="151"/>
    <col min="13313" max="13313" width="25.140625" style="151" customWidth="1"/>
    <col min="13314" max="13568" width="8.7109375" style="151"/>
    <col min="13569" max="13569" width="25.140625" style="151" customWidth="1"/>
    <col min="13570" max="13824" width="8.7109375" style="151"/>
    <col min="13825" max="13825" width="25.140625" style="151" customWidth="1"/>
    <col min="13826" max="14080" width="8.7109375" style="151"/>
    <col min="14081" max="14081" width="25.140625" style="151" customWidth="1"/>
    <col min="14082" max="14336" width="8.7109375" style="151"/>
    <col min="14337" max="14337" width="25.140625" style="151" customWidth="1"/>
    <col min="14338" max="14592" width="8.7109375" style="151"/>
    <col min="14593" max="14593" width="25.140625" style="151" customWidth="1"/>
    <col min="14594" max="14848" width="8.7109375" style="151"/>
    <col min="14849" max="14849" width="25.140625" style="151" customWidth="1"/>
    <col min="14850" max="15104" width="8.7109375" style="151"/>
    <col min="15105" max="15105" width="25.140625" style="151" customWidth="1"/>
    <col min="15106" max="15360" width="8.7109375" style="151"/>
    <col min="15361" max="15361" width="25.140625" style="151" customWidth="1"/>
    <col min="15362" max="15616" width="8.7109375" style="151"/>
    <col min="15617" max="15617" width="25.140625" style="151" customWidth="1"/>
    <col min="15618" max="15872" width="8.7109375" style="151"/>
    <col min="15873" max="15873" width="25.140625" style="151" customWidth="1"/>
    <col min="15874" max="16128" width="8.7109375" style="151"/>
    <col min="16129" max="16129" width="25.140625" style="151" customWidth="1"/>
    <col min="16130" max="16384" width="8.7109375" style="151"/>
  </cols>
  <sheetData>
    <row r="1" spans="1:9" ht="23.25" x14ac:dyDescent="0.2">
      <c r="A1" s="197" t="s">
        <v>345</v>
      </c>
      <c r="B1" s="197"/>
      <c r="C1" s="197"/>
      <c r="D1" s="197"/>
      <c r="E1" s="197"/>
      <c r="F1" s="197"/>
      <c r="G1" s="197"/>
      <c r="H1" s="197"/>
      <c r="I1" s="197"/>
    </row>
    <row r="11" spans="1:9" ht="20.25" customHeight="1" x14ac:dyDescent="0.2"/>
    <row r="12" spans="1:9" ht="16.5" customHeight="1" x14ac:dyDescent="0.2">
      <c r="B12" s="152"/>
      <c r="C12" s="151" t="s">
        <v>346</v>
      </c>
      <c r="E12" s="153"/>
      <c r="F12" s="151" t="s">
        <v>347</v>
      </c>
    </row>
    <row r="13" spans="1:9" ht="16.5" customHeight="1" x14ac:dyDescent="0.2"/>
    <row r="14" spans="1:9" ht="15.75" x14ac:dyDescent="0.2">
      <c r="A14" s="154" t="s">
        <v>400</v>
      </c>
    </row>
    <row r="15" spans="1:9" ht="15.75" x14ac:dyDescent="0.2">
      <c r="A15" s="154"/>
    </row>
    <row r="16" spans="1:9" s="155" customFormat="1" ht="14.25" x14ac:dyDescent="0.2">
      <c r="B16" s="198" t="s">
        <v>348</v>
      </c>
      <c r="C16" s="198"/>
      <c r="D16" s="198" t="s">
        <v>349</v>
      </c>
      <c r="E16" s="198"/>
      <c r="F16" s="198" t="s">
        <v>350</v>
      </c>
      <c r="G16" s="198"/>
      <c r="H16" s="198" t="s">
        <v>351</v>
      </c>
      <c r="I16" s="198"/>
    </row>
    <row r="17" spans="1:10" x14ac:dyDescent="0.2">
      <c r="A17" s="156"/>
      <c r="B17" s="157" t="s">
        <v>352</v>
      </c>
      <c r="C17" s="158" t="s">
        <v>353</v>
      </c>
      <c r="D17" s="157" t="s">
        <v>352</v>
      </c>
      <c r="E17" s="158" t="s">
        <v>353</v>
      </c>
      <c r="F17" s="157" t="s">
        <v>352</v>
      </c>
      <c r="G17" s="158" t="s">
        <v>353</v>
      </c>
      <c r="H17" s="157" t="s">
        <v>352</v>
      </c>
      <c r="I17" s="158" t="s">
        <v>353</v>
      </c>
    </row>
    <row r="18" spans="1:10" ht="16.5" x14ac:dyDescent="0.2">
      <c r="A18" s="159" t="s">
        <v>354</v>
      </c>
    </row>
    <row r="19" spans="1:10" ht="16.5" x14ac:dyDescent="0.2">
      <c r="A19" s="160" t="s">
        <v>355</v>
      </c>
      <c r="B19" s="161">
        <f>SUM(B20:B21)</f>
        <v>0</v>
      </c>
      <c r="C19" s="161">
        <f t="shared" ref="C19:H19" si="0">SUM(C20:C21)</f>
        <v>0</v>
      </c>
      <c r="D19" s="161">
        <f t="shared" si="0"/>
        <v>0</v>
      </c>
      <c r="E19" s="161">
        <f t="shared" si="0"/>
        <v>0</v>
      </c>
      <c r="F19" s="161">
        <f t="shared" si="0"/>
        <v>0</v>
      </c>
      <c r="G19" s="161">
        <f t="shared" si="0"/>
        <v>0</v>
      </c>
      <c r="H19" s="161">
        <f t="shared" si="0"/>
        <v>0</v>
      </c>
      <c r="I19" s="161">
        <f>SUM(I20:I21)</f>
        <v>0</v>
      </c>
    </row>
    <row r="20" spans="1:10" ht="16.5" x14ac:dyDescent="0.2">
      <c r="A20" s="162" t="s">
        <v>356</v>
      </c>
      <c r="B20" s="163"/>
      <c r="C20" s="163"/>
      <c r="D20" s="163"/>
      <c r="E20" s="163"/>
      <c r="F20" s="163"/>
      <c r="G20" s="163"/>
      <c r="H20" s="163"/>
      <c r="I20" s="163"/>
    </row>
    <row r="21" spans="1:10" ht="16.5" x14ac:dyDescent="0.2">
      <c r="A21" s="162" t="s">
        <v>357</v>
      </c>
      <c r="B21" s="163"/>
      <c r="C21" s="163"/>
      <c r="D21" s="163"/>
      <c r="E21" s="163"/>
      <c r="F21" s="163"/>
      <c r="G21" s="163"/>
      <c r="H21" s="163"/>
      <c r="I21" s="163"/>
    </row>
    <row r="22" spans="1:10" ht="16.5" x14ac:dyDescent="0.2">
      <c r="A22" s="164"/>
    </row>
    <row r="23" spans="1:10" ht="16.5" x14ac:dyDescent="0.2">
      <c r="A23" s="160" t="s">
        <v>358</v>
      </c>
      <c r="B23" s="161">
        <f>B24+B25</f>
        <v>0</v>
      </c>
      <c r="C23" s="161">
        <f t="shared" ref="C23:I23" si="1">C24+C25</f>
        <v>0</v>
      </c>
      <c r="D23" s="161">
        <f t="shared" si="1"/>
        <v>0</v>
      </c>
      <c r="E23" s="161">
        <f t="shared" si="1"/>
        <v>0</v>
      </c>
      <c r="F23" s="161">
        <f t="shared" si="1"/>
        <v>0</v>
      </c>
      <c r="G23" s="161">
        <f t="shared" si="1"/>
        <v>0</v>
      </c>
      <c r="H23" s="161">
        <f t="shared" si="1"/>
        <v>0</v>
      </c>
      <c r="I23" s="161">
        <f t="shared" si="1"/>
        <v>0</v>
      </c>
    </row>
    <row r="24" spans="1:10" ht="16.5" x14ac:dyDescent="0.2">
      <c r="A24" s="162" t="s">
        <v>356</v>
      </c>
      <c r="B24" s="165">
        <f>SUM(B28,B32,B36)</f>
        <v>0</v>
      </c>
      <c r="C24" s="165">
        <f t="shared" ref="C24:I25" si="2">SUM(C28,C32,C36)</f>
        <v>0</v>
      </c>
      <c r="D24" s="165">
        <f t="shared" si="2"/>
        <v>0</v>
      </c>
      <c r="E24" s="165">
        <f t="shared" si="2"/>
        <v>0</v>
      </c>
      <c r="F24" s="165">
        <f t="shared" si="2"/>
        <v>0</v>
      </c>
      <c r="G24" s="165">
        <f t="shared" si="2"/>
        <v>0</v>
      </c>
      <c r="H24" s="165">
        <f t="shared" si="2"/>
        <v>0</v>
      </c>
      <c r="I24" s="165">
        <f t="shared" si="2"/>
        <v>0</v>
      </c>
    </row>
    <row r="25" spans="1:10" ht="16.5" x14ac:dyDescent="0.2">
      <c r="A25" s="162" t="s">
        <v>357</v>
      </c>
      <c r="B25" s="165">
        <f>SUM(B29,B33,B37)</f>
        <v>0</v>
      </c>
      <c r="C25" s="165">
        <f t="shared" si="2"/>
        <v>0</v>
      </c>
      <c r="D25" s="165">
        <f t="shared" si="2"/>
        <v>0</v>
      </c>
      <c r="E25" s="165">
        <f t="shared" si="2"/>
        <v>0</v>
      </c>
      <c r="F25" s="165">
        <f t="shared" si="2"/>
        <v>0</v>
      </c>
      <c r="G25" s="165">
        <f t="shared" si="2"/>
        <v>0</v>
      </c>
      <c r="H25" s="165">
        <f t="shared" si="2"/>
        <v>0</v>
      </c>
      <c r="I25" s="165">
        <f t="shared" si="2"/>
        <v>0</v>
      </c>
    </row>
    <row r="26" spans="1:10" ht="16.5" x14ac:dyDescent="0.2">
      <c r="A26" s="162"/>
    </row>
    <row r="27" spans="1:10" ht="16.5" x14ac:dyDescent="0.2">
      <c r="A27" s="160" t="s">
        <v>359</v>
      </c>
      <c r="B27" s="161">
        <f>SUM(B28:B29)</f>
        <v>0</v>
      </c>
      <c r="C27" s="161">
        <f t="shared" ref="C27:H27" si="3">SUM(C28:C29)</f>
        <v>0</v>
      </c>
      <c r="D27" s="161">
        <f t="shared" si="3"/>
        <v>0</v>
      </c>
      <c r="E27" s="161">
        <f t="shared" si="3"/>
        <v>0</v>
      </c>
      <c r="F27" s="161">
        <f t="shared" si="3"/>
        <v>0</v>
      </c>
      <c r="G27" s="161">
        <f t="shared" si="3"/>
        <v>0</v>
      </c>
      <c r="H27" s="161">
        <f t="shared" si="3"/>
        <v>0</v>
      </c>
      <c r="I27" s="161">
        <f>SUM(I28:I29)</f>
        <v>0</v>
      </c>
    </row>
    <row r="28" spans="1:10" ht="16.5" x14ac:dyDescent="0.2">
      <c r="A28" s="162" t="s">
        <v>356</v>
      </c>
      <c r="B28" s="163"/>
      <c r="C28" s="163"/>
      <c r="D28" s="163"/>
      <c r="E28" s="163"/>
      <c r="F28" s="163"/>
      <c r="G28" s="163"/>
      <c r="H28" s="163"/>
      <c r="I28" s="163"/>
    </row>
    <row r="29" spans="1:10" ht="16.5" x14ac:dyDescent="0.2">
      <c r="A29" s="162" t="s">
        <v>357</v>
      </c>
      <c r="B29" s="163"/>
      <c r="C29" s="163"/>
      <c r="D29" s="163"/>
      <c r="E29" s="163"/>
      <c r="F29" s="163"/>
      <c r="G29" s="163"/>
      <c r="H29" s="163"/>
      <c r="I29" s="163"/>
    </row>
    <row r="30" spans="1:10" ht="16.5" x14ac:dyDescent="0.2">
      <c r="A30" s="162"/>
    </row>
    <row r="31" spans="1:10" ht="16.5" x14ac:dyDescent="0.2">
      <c r="A31" s="166"/>
      <c r="B31" s="167"/>
      <c r="C31" s="167"/>
      <c r="D31" s="167"/>
      <c r="E31" s="167"/>
      <c r="F31" s="167"/>
      <c r="G31" s="167"/>
      <c r="H31" s="167"/>
      <c r="I31" s="167"/>
      <c r="J31" s="167"/>
    </row>
    <row r="32" spans="1:10" ht="16.5" x14ac:dyDescent="0.2">
      <c r="A32" s="166"/>
      <c r="B32" s="167"/>
      <c r="C32" s="167"/>
      <c r="D32" s="167"/>
      <c r="E32" s="167"/>
      <c r="F32" s="167"/>
      <c r="G32" s="167"/>
      <c r="H32" s="167"/>
      <c r="I32" s="167"/>
      <c r="J32" s="167"/>
    </row>
    <row r="33" spans="1:10" ht="16.5" x14ac:dyDescent="0.2">
      <c r="A33" s="166"/>
      <c r="B33" s="167"/>
      <c r="C33" s="167"/>
      <c r="D33" s="167"/>
      <c r="E33" s="167"/>
      <c r="F33" s="167"/>
      <c r="G33" s="167"/>
      <c r="H33" s="167"/>
      <c r="I33" s="167"/>
      <c r="J33" s="167"/>
    </row>
    <row r="34" spans="1:10" ht="16.5" x14ac:dyDescent="0.2">
      <c r="A34" s="166"/>
      <c r="B34" s="167"/>
      <c r="C34" s="167"/>
      <c r="D34" s="167"/>
      <c r="E34" s="167"/>
      <c r="F34" s="167"/>
      <c r="G34" s="167"/>
      <c r="H34" s="167"/>
      <c r="I34" s="167"/>
      <c r="J34" s="167"/>
    </row>
    <row r="35" spans="1:10" ht="16.5" x14ac:dyDescent="0.2">
      <c r="A35" s="166"/>
      <c r="B35" s="167"/>
      <c r="C35" s="167"/>
      <c r="D35" s="167"/>
      <c r="E35" s="167"/>
      <c r="F35" s="167"/>
      <c r="G35" s="167"/>
      <c r="H35" s="167"/>
      <c r="I35" s="167"/>
      <c r="J35" s="167"/>
    </row>
    <row r="36" spans="1:10" ht="16.5" x14ac:dyDescent="0.2">
      <c r="A36" s="166"/>
      <c r="B36" s="167"/>
      <c r="C36" s="167"/>
      <c r="D36" s="167"/>
      <c r="E36" s="167"/>
      <c r="F36" s="167"/>
      <c r="G36" s="167"/>
      <c r="H36" s="167"/>
      <c r="I36" s="167"/>
      <c r="J36" s="167"/>
    </row>
    <row r="37" spans="1:10" ht="16.5" x14ac:dyDescent="0.2">
      <c r="A37" s="166"/>
      <c r="B37" s="167"/>
      <c r="C37" s="167"/>
      <c r="D37" s="167"/>
      <c r="E37" s="167"/>
      <c r="F37" s="167"/>
      <c r="G37" s="167"/>
      <c r="H37" s="167"/>
      <c r="I37" s="167"/>
      <c r="J37" s="167"/>
    </row>
    <row r="38" spans="1:10" ht="16.5" x14ac:dyDescent="0.2">
      <c r="A38" s="168"/>
      <c r="B38" s="167"/>
      <c r="C38" s="167"/>
      <c r="D38" s="167"/>
      <c r="E38" s="167"/>
      <c r="F38" s="167"/>
      <c r="G38" s="167"/>
      <c r="H38" s="167"/>
      <c r="I38" s="167"/>
      <c r="J38" s="167"/>
    </row>
    <row r="39" spans="1:10" ht="16.5" x14ac:dyDescent="0.2">
      <c r="A39" s="166"/>
      <c r="B39" s="167"/>
      <c r="C39" s="167"/>
      <c r="D39" s="167"/>
      <c r="E39" s="167"/>
      <c r="F39" s="167"/>
      <c r="G39" s="167"/>
      <c r="H39" s="167"/>
      <c r="I39" s="167"/>
      <c r="J39" s="167"/>
    </row>
  </sheetData>
  <mergeCells count="5">
    <mergeCell ref="A1:I1"/>
    <mergeCell ref="B16:C16"/>
    <mergeCell ref="D16:E16"/>
    <mergeCell ref="F16:G16"/>
    <mergeCell ref="H16:I16"/>
  </mergeCells>
  <pageMargins left="0.7" right="0.7" top="0.75" bottom="0.75" header="0.3" footer="0.3"/>
  <pageSetup paperSize="9" orientation="portrait" horizontalDpi="300" verticalDpi="300" r:id="rId1"/>
  <drawing r:id="rId2"/>
  <legacyDrawing r:id="rId3"/>
  <oleObjects>
    <mc:AlternateContent xmlns:mc="http://schemas.openxmlformats.org/markup-compatibility/2006">
      <mc:Choice Requires="x14">
        <oleObject progId="Word.Document.8" shapeId="22529" r:id="rId4">
          <objectPr defaultSize="0" autoPict="0" r:id="rId5">
            <anchor moveWithCells="1">
              <from>
                <xdr:col>0</xdr:col>
                <xdr:colOff>76200</xdr:colOff>
                <xdr:row>1</xdr:row>
                <xdr:rowOff>9525</xdr:rowOff>
              </from>
              <to>
                <xdr:col>5</xdr:col>
                <xdr:colOff>333375</xdr:colOff>
                <xdr:row>10</xdr:row>
                <xdr:rowOff>152400</xdr:rowOff>
              </to>
            </anchor>
          </objectPr>
        </oleObject>
      </mc:Choice>
      <mc:Fallback>
        <oleObject progId="Word.Document.8" shapeId="22529"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C7B2-AB85-40D8-9788-F022FF805E1C}">
  <dimension ref="A1:H17"/>
  <sheetViews>
    <sheetView workbookViewId="0">
      <selection activeCell="H29" sqref="H29"/>
    </sheetView>
  </sheetViews>
  <sheetFormatPr defaultRowHeight="12.75" x14ac:dyDescent="0.2"/>
  <cols>
    <col min="1" max="6" width="23.5703125" customWidth="1"/>
  </cols>
  <sheetData>
    <row r="1" spans="1:8" ht="18" x14ac:dyDescent="0.25">
      <c r="A1" s="8" t="s">
        <v>2</v>
      </c>
      <c r="B1" s="8"/>
      <c r="C1" s="8"/>
    </row>
    <row r="2" spans="1:8" ht="18" x14ac:dyDescent="0.25">
      <c r="A2" s="9"/>
      <c r="B2" s="9"/>
      <c r="C2" s="9"/>
    </row>
    <row r="3" spans="1:8" ht="18" x14ac:dyDescent="0.25">
      <c r="A3" s="10" t="s">
        <v>231</v>
      </c>
      <c r="B3" s="10"/>
      <c r="C3" s="10"/>
    </row>
    <row r="6" spans="1:8" ht="63.75" x14ac:dyDescent="0.2">
      <c r="A6" s="1" t="s">
        <v>232</v>
      </c>
      <c r="B6" s="1" t="s">
        <v>233</v>
      </c>
      <c r="C6" s="1" t="s">
        <v>401</v>
      </c>
      <c r="D6" s="1" t="s">
        <v>402</v>
      </c>
      <c r="E6" s="1" t="s">
        <v>403</v>
      </c>
      <c r="F6" s="1" t="s">
        <v>404</v>
      </c>
      <c r="G6" s="1" t="s">
        <v>234</v>
      </c>
      <c r="H6" s="1" t="s">
        <v>235</v>
      </c>
    </row>
    <row r="7" spans="1:8" x14ac:dyDescent="0.2">
      <c r="A7" s="19" t="s">
        <v>55</v>
      </c>
      <c r="B7" s="19" t="s">
        <v>56</v>
      </c>
      <c r="C7" s="19" t="s">
        <v>54</v>
      </c>
      <c r="D7" s="19" t="s">
        <v>57</v>
      </c>
      <c r="E7" s="19" t="s">
        <v>58</v>
      </c>
      <c r="F7" s="19" t="s">
        <v>59</v>
      </c>
      <c r="G7" s="19" t="s">
        <v>60</v>
      </c>
      <c r="H7" s="19" t="s">
        <v>61</v>
      </c>
    </row>
    <row r="8" spans="1:8" x14ac:dyDescent="0.2">
      <c r="C8" t="s">
        <v>236</v>
      </c>
      <c r="D8" t="s">
        <v>236</v>
      </c>
      <c r="E8" t="s">
        <v>236</v>
      </c>
    </row>
    <row r="10" spans="1:8" x14ac:dyDescent="0.2">
      <c r="A10" s="14" t="s">
        <v>3</v>
      </c>
      <c r="B10" s="16" t="s">
        <v>237</v>
      </c>
      <c r="C10" s="16"/>
      <c r="D10" s="16"/>
      <c r="E10" s="16"/>
      <c r="F10" s="16"/>
    </row>
    <row r="11" spans="1:8" x14ac:dyDescent="0.2">
      <c r="A11" s="14" t="s">
        <v>4</v>
      </c>
      <c r="B11" s="16" t="s">
        <v>238</v>
      </c>
      <c r="C11" s="16"/>
      <c r="D11" s="16"/>
      <c r="E11" s="16"/>
      <c r="F11" s="16"/>
    </row>
    <row r="12" spans="1:8" x14ac:dyDescent="0.2">
      <c r="A12" s="14" t="s">
        <v>5</v>
      </c>
      <c r="B12" t="s">
        <v>405</v>
      </c>
      <c r="C12" s="16"/>
      <c r="D12" s="16"/>
      <c r="E12" s="16"/>
      <c r="F12" s="16"/>
    </row>
    <row r="13" spans="1:8" x14ac:dyDescent="0.2">
      <c r="A13" s="14" t="s">
        <v>6</v>
      </c>
      <c r="B13" t="s">
        <v>406</v>
      </c>
      <c r="C13" s="16"/>
      <c r="D13" s="16"/>
      <c r="E13" s="16"/>
      <c r="F13" s="16"/>
    </row>
    <row r="14" spans="1:8" x14ac:dyDescent="0.2">
      <c r="A14" s="14" t="s">
        <v>7</v>
      </c>
      <c r="B14" t="s">
        <v>407</v>
      </c>
    </row>
    <row r="15" spans="1:8" x14ac:dyDescent="0.2">
      <c r="A15" s="14" t="s">
        <v>8</v>
      </c>
      <c r="B15" t="s">
        <v>408</v>
      </c>
    </row>
    <row r="16" spans="1:8" x14ac:dyDescent="0.2">
      <c r="A16" s="14" t="s">
        <v>9</v>
      </c>
      <c r="B16" s="16" t="s">
        <v>239</v>
      </c>
    </row>
    <row r="17" spans="1:2" x14ac:dyDescent="0.2">
      <c r="A17" s="14" t="s">
        <v>10</v>
      </c>
      <c r="B17" s="16" t="s">
        <v>240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3683-2368-45A1-88F9-B388A85D688B}">
  <dimension ref="A1:D19"/>
  <sheetViews>
    <sheetView workbookViewId="0">
      <selection activeCell="L17" sqref="L17"/>
    </sheetView>
  </sheetViews>
  <sheetFormatPr defaultColWidth="9" defaultRowHeight="12.75" x14ac:dyDescent="0.2"/>
  <cols>
    <col min="1" max="1" width="15.140625" style="85" customWidth="1"/>
    <col min="2" max="2" width="17.7109375" style="85" customWidth="1"/>
    <col min="3" max="3" width="22" style="85" customWidth="1"/>
    <col min="4" max="4" width="12.5703125" style="85" customWidth="1"/>
    <col min="5" max="16384" width="9" style="85"/>
  </cols>
  <sheetData>
    <row r="1" spans="1:4" ht="18" x14ac:dyDescent="0.25">
      <c r="A1" s="84" t="s">
        <v>2</v>
      </c>
    </row>
    <row r="2" spans="1:4" ht="18" x14ac:dyDescent="0.25">
      <c r="A2" s="86"/>
    </row>
    <row r="3" spans="1:4" ht="18" x14ac:dyDescent="0.25">
      <c r="A3" s="87" t="s">
        <v>231</v>
      </c>
    </row>
    <row r="6" spans="1:4" ht="25.5" x14ac:dyDescent="0.2">
      <c r="A6" s="88"/>
      <c r="B6" s="88" t="s">
        <v>241</v>
      </c>
      <c r="C6" s="88" t="s">
        <v>242</v>
      </c>
    </row>
    <row r="7" spans="1:4" ht="38.25" x14ac:dyDescent="0.2">
      <c r="A7" s="89" t="s">
        <v>243</v>
      </c>
      <c r="B7" s="90">
        <f>'[1]B-4 Upwards sales'!B10</f>
        <v>0</v>
      </c>
      <c r="C7" s="91" t="s">
        <v>244</v>
      </c>
    </row>
    <row r="8" spans="1:4" ht="63.75" x14ac:dyDescent="0.2">
      <c r="A8" s="89" t="s">
        <v>245</v>
      </c>
      <c r="B8" s="90">
        <f>SUMIF('[1]G-4.1 SG&amp;A listing'!C:C,"No",'[1]G-4.1 SG&amp;A listing'!E:E)</f>
        <v>0</v>
      </c>
      <c r="C8" s="91" t="s">
        <v>246</v>
      </c>
    </row>
    <row r="9" spans="1:4" ht="25.5" x14ac:dyDescent="0.2">
      <c r="A9" s="89" t="s">
        <v>247</v>
      </c>
      <c r="B9" s="92" t="e">
        <f>B8/B7</f>
        <v>#DIV/0!</v>
      </c>
      <c r="C9" s="91" t="s">
        <v>248</v>
      </c>
    </row>
    <row r="12" spans="1:4" ht="25.5" x14ac:dyDescent="0.2">
      <c r="A12" s="88" t="s">
        <v>249</v>
      </c>
      <c r="B12" s="88" t="s">
        <v>250</v>
      </c>
      <c r="C12" s="88" t="s">
        <v>251</v>
      </c>
      <c r="D12" s="88" t="s">
        <v>252</v>
      </c>
    </row>
    <row r="13" spans="1:4" x14ac:dyDescent="0.2">
      <c r="A13" s="93" t="s">
        <v>55</v>
      </c>
      <c r="B13" s="93" t="s">
        <v>56</v>
      </c>
      <c r="C13" s="93" t="s">
        <v>54</v>
      </c>
      <c r="D13" s="93" t="s">
        <v>57</v>
      </c>
    </row>
    <row r="14" spans="1:4" x14ac:dyDescent="0.2">
      <c r="B14" s="94"/>
      <c r="C14" s="94"/>
      <c r="D14" s="94" t="e">
        <f>B14*$B$9/C14</f>
        <v>#DIV/0!</v>
      </c>
    </row>
    <row r="16" spans="1:4" x14ac:dyDescent="0.2">
      <c r="A16" s="95" t="s">
        <v>3</v>
      </c>
      <c r="B16" s="96" t="s">
        <v>253</v>
      </c>
    </row>
    <row r="17" spans="1:2" x14ac:dyDescent="0.2">
      <c r="A17" s="95" t="s">
        <v>4</v>
      </c>
      <c r="B17" s="96" t="s">
        <v>254</v>
      </c>
    </row>
    <row r="18" spans="1:2" x14ac:dyDescent="0.2">
      <c r="A18" s="95" t="s">
        <v>5</v>
      </c>
      <c r="B18" s="96" t="s">
        <v>255</v>
      </c>
    </row>
    <row r="19" spans="1:2" x14ac:dyDescent="0.2">
      <c r="A19" s="95" t="s">
        <v>6</v>
      </c>
      <c r="B19" s="96" t="s">
        <v>256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1DE72-2BD9-4CC3-AF2F-EA3ECFC40445}">
  <sheetPr>
    <pageSetUpPr fitToPage="1"/>
  </sheetPr>
  <dimension ref="A1:D25"/>
  <sheetViews>
    <sheetView zoomScale="70" zoomScaleNormal="70" workbookViewId="0">
      <selection activeCell="J27" sqref="J27"/>
    </sheetView>
  </sheetViews>
  <sheetFormatPr defaultColWidth="12.5703125" defaultRowHeight="12.75" x14ac:dyDescent="0.2"/>
  <cols>
    <col min="1" max="1" width="53.140625" style="207" bestFit="1" customWidth="1"/>
    <col min="2" max="2" width="15.5703125" style="207" customWidth="1"/>
    <col min="3" max="16384" width="12.5703125" style="207"/>
  </cols>
  <sheetData>
    <row r="1" spans="1:4" ht="18" x14ac:dyDescent="0.25">
      <c r="A1" s="8" t="s">
        <v>2</v>
      </c>
    </row>
    <row r="2" spans="1:4" ht="18" x14ac:dyDescent="0.25">
      <c r="A2" s="208"/>
    </row>
    <row r="3" spans="1:4" ht="18.75" thickBot="1" x14ac:dyDescent="0.3">
      <c r="A3" s="10" t="s">
        <v>409</v>
      </c>
    </row>
    <row r="4" spans="1:4" ht="39" thickBot="1" x14ac:dyDescent="0.25">
      <c r="A4" s="209" t="s">
        <v>130</v>
      </c>
      <c r="B4" s="210" t="s">
        <v>410</v>
      </c>
      <c r="C4" s="211" t="s">
        <v>411</v>
      </c>
      <c r="D4" s="212" t="s">
        <v>232</v>
      </c>
    </row>
    <row r="5" spans="1:4" x14ac:dyDescent="0.2">
      <c r="A5" s="213" t="s">
        <v>412</v>
      </c>
      <c r="B5" s="214">
        <f>SUM(B6:B10)</f>
        <v>0</v>
      </c>
      <c r="C5" s="215"/>
      <c r="D5" s="216"/>
    </row>
    <row r="6" spans="1:4" x14ac:dyDescent="0.2">
      <c r="A6" s="217" t="s">
        <v>413</v>
      </c>
      <c r="B6" s="218"/>
      <c r="C6" s="219"/>
      <c r="D6" s="220"/>
    </row>
    <row r="7" spans="1:4" x14ac:dyDescent="0.2">
      <c r="A7" s="217" t="s">
        <v>414</v>
      </c>
      <c r="B7" s="218"/>
      <c r="C7" s="219"/>
      <c r="D7" s="220"/>
    </row>
    <row r="8" spans="1:4" x14ac:dyDescent="0.2">
      <c r="A8" s="217" t="s">
        <v>415</v>
      </c>
      <c r="B8" s="218"/>
      <c r="C8" s="219"/>
      <c r="D8" s="220"/>
    </row>
    <row r="9" spans="1:4" x14ac:dyDescent="0.2">
      <c r="A9" s="217" t="s">
        <v>416</v>
      </c>
      <c r="B9" s="218"/>
      <c r="C9" s="219"/>
      <c r="D9" s="220"/>
    </row>
    <row r="10" spans="1:4" ht="13.5" thickBot="1" x14ac:dyDescent="0.25">
      <c r="A10" s="221" t="s">
        <v>417</v>
      </c>
      <c r="B10" s="222"/>
      <c r="C10" s="219"/>
      <c r="D10" s="220"/>
    </row>
    <row r="11" spans="1:4" ht="13.5" thickBot="1" x14ac:dyDescent="0.25">
      <c r="A11" s="223" t="s">
        <v>418</v>
      </c>
      <c r="B11" s="224">
        <f>B5-B12</f>
        <v>0</v>
      </c>
      <c r="C11" s="225"/>
      <c r="D11" s="226"/>
    </row>
    <row r="12" spans="1:4" x14ac:dyDescent="0.2">
      <c r="A12" s="227" t="s">
        <v>419</v>
      </c>
      <c r="B12" s="228">
        <f>SUM(B13:B17)</f>
        <v>0</v>
      </c>
      <c r="C12" s="229">
        <f>SUM(C13:C17)</f>
        <v>0</v>
      </c>
      <c r="D12" s="230"/>
    </row>
    <row r="13" spans="1:4" x14ac:dyDescent="0.2">
      <c r="A13" s="217" t="s">
        <v>413</v>
      </c>
      <c r="B13" s="218"/>
      <c r="C13" s="231"/>
      <c r="D13" s="232"/>
    </row>
    <row r="14" spans="1:4" x14ac:dyDescent="0.2">
      <c r="A14" s="217" t="s">
        <v>414</v>
      </c>
      <c r="B14" s="218"/>
      <c r="C14" s="231"/>
      <c r="D14" s="232"/>
    </row>
    <row r="15" spans="1:4" x14ac:dyDescent="0.2">
      <c r="A15" s="217" t="s">
        <v>415</v>
      </c>
      <c r="B15" s="218"/>
      <c r="C15" s="231"/>
      <c r="D15" s="232"/>
    </row>
    <row r="16" spans="1:4" x14ac:dyDescent="0.2">
      <c r="A16" s="217" t="s">
        <v>416</v>
      </c>
      <c r="B16" s="218"/>
      <c r="C16" s="231"/>
      <c r="D16" s="232"/>
    </row>
    <row r="17" spans="1:4" ht="13.5" thickBot="1" x14ac:dyDescent="0.25">
      <c r="A17" s="221" t="s">
        <v>417</v>
      </c>
      <c r="B17" s="222"/>
      <c r="C17" s="233"/>
      <c r="D17" s="234"/>
    </row>
    <row r="18" spans="1:4" ht="13.5" thickBot="1" x14ac:dyDescent="0.25">
      <c r="A18" s="223" t="s">
        <v>420</v>
      </c>
      <c r="B18" s="235">
        <f>B12-B19</f>
        <v>0</v>
      </c>
      <c r="C18" s="224">
        <f>C12-C19</f>
        <v>0</v>
      </c>
      <c r="D18" s="236"/>
    </row>
    <row r="19" spans="1:4" ht="13.5" thickBot="1" x14ac:dyDescent="0.25">
      <c r="A19" s="237" t="s">
        <v>421</v>
      </c>
      <c r="B19" s="235">
        <f>SUM('[2]G-4.1 SG&amp;A listing'!G:G)</f>
        <v>0</v>
      </c>
      <c r="C19" s="238">
        <f>SUM('[2]G-4.1 SG&amp;A listing'!H:H)</f>
        <v>0</v>
      </c>
      <c r="D19" s="239"/>
    </row>
    <row r="21" spans="1:4" x14ac:dyDescent="0.2">
      <c r="A21" s="207" t="s">
        <v>422</v>
      </c>
    </row>
    <row r="23" spans="1:4" x14ac:dyDescent="0.2">
      <c r="A23" s="240" t="s">
        <v>423</v>
      </c>
    </row>
    <row r="24" spans="1:4" x14ac:dyDescent="0.2">
      <c r="A24" s="241" t="s">
        <v>424</v>
      </c>
    </row>
    <row r="25" spans="1:4" x14ac:dyDescent="0.2">
      <c r="A25" s="207" t="s">
        <v>425</v>
      </c>
    </row>
  </sheetData>
  <mergeCells count="3">
    <mergeCell ref="C5:C11"/>
    <mergeCell ref="D5:D11"/>
    <mergeCell ref="D18:D19"/>
  </mergeCells>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D4A2-B7C9-4B69-B8F8-354CE17427B5}">
  <dimension ref="A1:O21"/>
  <sheetViews>
    <sheetView workbookViewId="0">
      <selection activeCell="L12" sqref="L12"/>
    </sheetView>
  </sheetViews>
  <sheetFormatPr defaultRowHeight="12.75" x14ac:dyDescent="0.2"/>
  <cols>
    <col min="1" max="12" width="12.5703125" customWidth="1"/>
  </cols>
  <sheetData>
    <row r="1" spans="1:15" s="4" customFormat="1" ht="18" x14ac:dyDescent="0.25">
      <c r="A1" s="8" t="s">
        <v>2</v>
      </c>
    </row>
    <row r="2" spans="1:15" s="4" customFormat="1" ht="18" x14ac:dyDescent="0.25">
      <c r="A2" s="9"/>
      <c r="B2" s="6"/>
      <c r="C2" s="6"/>
      <c r="D2" s="6"/>
      <c r="E2" s="6"/>
      <c r="F2" s="6"/>
    </row>
    <row r="3" spans="1:15" s="4" customFormat="1" ht="18" x14ac:dyDescent="0.25">
      <c r="A3" s="10" t="s">
        <v>257</v>
      </c>
    </row>
    <row r="4" spans="1:15" s="4" customFormat="1" ht="18" x14ac:dyDescent="0.25">
      <c r="A4" s="72"/>
    </row>
    <row r="5" spans="1:15" s="15" customFormat="1" ht="76.5" x14ac:dyDescent="0.2">
      <c r="A5" s="7" t="s">
        <v>163</v>
      </c>
      <c r="B5" s="7" t="s">
        <v>105</v>
      </c>
      <c r="C5" s="7" t="s">
        <v>106</v>
      </c>
      <c r="D5" s="7" t="s">
        <v>164</v>
      </c>
      <c r="E5" s="7" t="s">
        <v>109</v>
      </c>
      <c r="F5" s="7" t="s">
        <v>110</v>
      </c>
      <c r="G5" s="7" t="s">
        <v>166</v>
      </c>
      <c r="H5" s="5" t="s">
        <v>211</v>
      </c>
      <c r="I5" s="7" t="s">
        <v>212</v>
      </c>
      <c r="J5" s="5" t="s">
        <v>213</v>
      </c>
      <c r="K5" s="5" t="s">
        <v>214</v>
      </c>
      <c r="L5" s="5" t="s">
        <v>103</v>
      </c>
      <c r="M5" s="5" t="s">
        <v>52</v>
      </c>
      <c r="N5" s="5" t="s">
        <v>230</v>
      </c>
      <c r="O5" s="5" t="s">
        <v>215</v>
      </c>
    </row>
    <row r="6" spans="1:15" s="15" customFormat="1" x14ac:dyDescent="0.2">
      <c r="A6" s="19" t="s">
        <v>216</v>
      </c>
      <c r="B6" s="19" t="s">
        <v>216</v>
      </c>
      <c r="C6" s="19" t="s">
        <v>216</v>
      </c>
      <c r="D6" s="19" t="s">
        <v>217</v>
      </c>
      <c r="E6" s="19" t="s">
        <v>218</v>
      </c>
      <c r="F6" s="19" t="s">
        <v>258</v>
      </c>
      <c r="G6" s="19" t="s">
        <v>56</v>
      </c>
      <c r="H6" s="19" t="s">
        <v>54</v>
      </c>
      <c r="I6" s="19" t="s">
        <v>57</v>
      </c>
      <c r="J6" s="19" t="s">
        <v>58</v>
      </c>
      <c r="K6" s="19" t="s">
        <v>59</v>
      </c>
      <c r="L6" s="19" t="s">
        <v>60</v>
      </c>
      <c r="M6" s="19" t="s">
        <v>61</v>
      </c>
      <c r="N6" s="19" t="s">
        <v>62</v>
      </c>
      <c r="O6" s="19" t="s">
        <v>63</v>
      </c>
    </row>
    <row r="7" spans="1:15" s="15" customFormat="1" x14ac:dyDescent="0.2">
      <c r="D7" s="15" t="str">
        <f>CONCATENATE(A7,"-",B7,"-",C7)</f>
        <v>--</v>
      </c>
      <c r="G7" s="101"/>
      <c r="H7" s="102"/>
      <c r="I7" s="102"/>
      <c r="J7" s="102"/>
      <c r="K7" s="102"/>
      <c r="L7" s="102"/>
      <c r="M7" s="102">
        <f>SUM(H7:L7)</f>
        <v>0</v>
      </c>
      <c r="N7" s="103"/>
      <c r="O7" s="102" t="e">
        <f>M7/N7</f>
        <v>#DIV/0!</v>
      </c>
    </row>
    <row r="8" spans="1:15" s="15" customFormat="1" x14ac:dyDescent="0.2">
      <c r="A8" s="104"/>
      <c r="B8" s="105"/>
      <c r="C8" s="102"/>
      <c r="D8" s="102"/>
      <c r="E8" s="102"/>
      <c r="F8" s="102"/>
      <c r="G8" s="102"/>
      <c r="H8" s="102"/>
      <c r="I8" s="102"/>
      <c r="J8" s="102"/>
      <c r="K8" s="103"/>
      <c r="L8" s="102"/>
    </row>
    <row r="9" spans="1:15" s="15" customFormat="1" x14ac:dyDescent="0.2">
      <c r="A9" s="14" t="s">
        <v>219</v>
      </c>
      <c r="B9" s="16" t="s">
        <v>158</v>
      </c>
    </row>
    <row r="10" spans="1:15" s="15" customFormat="1" x14ac:dyDescent="0.2">
      <c r="A10" s="83" t="s">
        <v>217</v>
      </c>
      <c r="B10" s="16" t="s">
        <v>159</v>
      </c>
    </row>
    <row r="11" spans="1:15" s="15" customFormat="1" x14ac:dyDescent="0.2">
      <c r="A11" s="83" t="s">
        <v>218</v>
      </c>
      <c r="B11" s="16" t="s">
        <v>259</v>
      </c>
    </row>
    <row r="12" spans="1:15" s="15" customFormat="1" x14ac:dyDescent="0.2">
      <c r="A12" s="83" t="s">
        <v>258</v>
      </c>
      <c r="B12" s="16" t="s">
        <v>260</v>
      </c>
    </row>
    <row r="13" spans="1:15" s="15" customFormat="1" x14ac:dyDescent="0.2">
      <c r="A13" s="14" t="s">
        <v>56</v>
      </c>
      <c r="B13" s="16" t="s">
        <v>221</v>
      </c>
    </row>
    <row r="14" spans="1:15" s="15" customFormat="1" x14ac:dyDescent="0.2">
      <c r="A14" s="14" t="s">
        <v>54</v>
      </c>
      <c r="B14" s="16" t="s">
        <v>222</v>
      </c>
      <c r="C14" s="18"/>
      <c r="D14" s="18"/>
      <c r="E14" s="18"/>
      <c r="F14" s="18"/>
      <c r="G14" s="18"/>
    </row>
    <row r="15" spans="1:15" s="15" customFormat="1" x14ac:dyDescent="0.2">
      <c r="A15" s="14" t="s">
        <v>57</v>
      </c>
      <c r="B15" s="16" t="s">
        <v>223</v>
      </c>
    </row>
    <row r="16" spans="1:15" s="15" customFormat="1" x14ac:dyDescent="0.2">
      <c r="A16" s="14" t="s">
        <v>58</v>
      </c>
      <c r="B16" s="16" t="s">
        <v>224</v>
      </c>
    </row>
    <row r="17" spans="1:2" s="15" customFormat="1" x14ac:dyDescent="0.2">
      <c r="A17" s="14" t="s">
        <v>59</v>
      </c>
      <c r="B17" s="16" t="s">
        <v>225</v>
      </c>
    </row>
    <row r="18" spans="1:2" s="15" customFormat="1" x14ac:dyDescent="0.2">
      <c r="A18" s="14" t="s">
        <v>60</v>
      </c>
      <c r="B18" s="16" t="s">
        <v>226</v>
      </c>
    </row>
    <row r="19" spans="1:2" s="15" customFormat="1" x14ac:dyDescent="0.2">
      <c r="A19" s="14" t="s">
        <v>61</v>
      </c>
      <c r="B19" s="16" t="s">
        <v>227</v>
      </c>
    </row>
    <row r="20" spans="1:2" s="15" customFormat="1" x14ac:dyDescent="0.2">
      <c r="A20" s="14" t="s">
        <v>62</v>
      </c>
      <c r="B20" s="16" t="s">
        <v>228</v>
      </c>
    </row>
    <row r="21" spans="1:2" s="15" customFormat="1" x14ac:dyDescent="0.2">
      <c r="A21" s="14" t="s">
        <v>63</v>
      </c>
      <c r="B21" s="16" t="s">
        <v>229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E0C39-6FFB-4543-8420-17B240F4524A}">
  <dimension ref="A1:O21"/>
  <sheetViews>
    <sheetView workbookViewId="0">
      <selection activeCell="H8" sqref="H8"/>
    </sheetView>
  </sheetViews>
  <sheetFormatPr defaultRowHeight="12.75" x14ac:dyDescent="0.2"/>
  <cols>
    <col min="1" max="12" width="12.5703125" customWidth="1"/>
    <col min="14" max="14" width="12" customWidth="1"/>
  </cols>
  <sheetData>
    <row r="1" spans="1:15" s="4" customFormat="1" ht="18" x14ac:dyDescent="0.25">
      <c r="A1" s="8" t="s">
        <v>2</v>
      </c>
    </row>
    <row r="2" spans="1:15" s="4" customFormat="1" ht="18" x14ac:dyDescent="0.25">
      <c r="A2" s="9"/>
      <c r="B2" s="6"/>
      <c r="C2" s="6"/>
      <c r="D2" s="6"/>
      <c r="E2" s="6"/>
      <c r="F2" s="6"/>
    </row>
    <row r="3" spans="1:15" s="4" customFormat="1" ht="18" x14ac:dyDescent="0.25">
      <c r="A3" s="10" t="s">
        <v>378</v>
      </c>
    </row>
    <row r="4" spans="1:15" s="4" customFormat="1" ht="18" x14ac:dyDescent="0.25">
      <c r="A4" s="72"/>
    </row>
    <row r="5" spans="1:15" s="15" customFormat="1" ht="63.75" x14ac:dyDescent="0.2">
      <c r="A5" s="7" t="s">
        <v>163</v>
      </c>
      <c r="B5" s="7" t="s">
        <v>105</v>
      </c>
      <c r="C5" s="7" t="s">
        <v>106</v>
      </c>
      <c r="D5" s="7" t="s">
        <v>164</v>
      </c>
      <c r="E5" s="7" t="s">
        <v>109</v>
      </c>
      <c r="F5" s="7" t="s">
        <v>110</v>
      </c>
      <c r="G5" s="7" t="s">
        <v>166</v>
      </c>
      <c r="H5" s="5" t="s">
        <v>211</v>
      </c>
      <c r="I5" s="7" t="s">
        <v>212</v>
      </c>
      <c r="J5" s="5" t="s">
        <v>213</v>
      </c>
      <c r="K5" s="5" t="s">
        <v>214</v>
      </c>
      <c r="L5" s="5" t="s">
        <v>103</v>
      </c>
      <c r="M5" s="5" t="s">
        <v>52</v>
      </c>
      <c r="N5" s="5" t="s">
        <v>230</v>
      </c>
      <c r="O5" s="5" t="s">
        <v>215</v>
      </c>
    </row>
    <row r="6" spans="1:15" s="15" customFormat="1" x14ac:dyDescent="0.2">
      <c r="A6" s="19" t="s">
        <v>216</v>
      </c>
      <c r="B6" s="19" t="s">
        <v>216</v>
      </c>
      <c r="C6" s="19" t="s">
        <v>216</v>
      </c>
      <c r="D6" s="19" t="s">
        <v>217</v>
      </c>
      <c r="E6" s="19" t="s">
        <v>218</v>
      </c>
      <c r="F6" s="19" t="s">
        <v>258</v>
      </c>
      <c r="G6" s="19" t="s">
        <v>56</v>
      </c>
      <c r="H6" s="19" t="s">
        <v>54</v>
      </c>
      <c r="I6" s="19" t="s">
        <v>57</v>
      </c>
      <c r="J6" s="19" t="s">
        <v>58</v>
      </c>
      <c r="K6" s="19" t="s">
        <v>59</v>
      </c>
      <c r="L6" s="19" t="s">
        <v>60</v>
      </c>
      <c r="M6" s="19" t="s">
        <v>61</v>
      </c>
      <c r="N6" s="19" t="s">
        <v>62</v>
      </c>
      <c r="O6" s="19" t="s">
        <v>63</v>
      </c>
    </row>
    <row r="7" spans="1:15" s="15" customFormat="1" x14ac:dyDescent="0.2">
      <c r="D7" s="15" t="str">
        <f>CONCATENATE(A7,"-",B7,"-",C7)</f>
        <v>--</v>
      </c>
      <c r="G7" s="101"/>
      <c r="H7" s="102"/>
      <c r="I7" s="102"/>
      <c r="J7" s="102"/>
      <c r="K7" s="102"/>
      <c r="L7" s="102"/>
      <c r="M7" s="102">
        <f>SUM(H7:L7)</f>
        <v>0</v>
      </c>
      <c r="N7" s="103"/>
      <c r="O7" s="102" t="e">
        <f>M7/N7</f>
        <v>#DIV/0!</v>
      </c>
    </row>
    <row r="8" spans="1:15" s="15" customFormat="1" x14ac:dyDescent="0.2">
      <c r="A8" s="104"/>
      <c r="B8" s="105"/>
      <c r="C8" s="102"/>
      <c r="D8" s="102"/>
      <c r="E8" s="102"/>
      <c r="F8" s="102"/>
      <c r="G8" s="102"/>
      <c r="H8" s="102"/>
      <c r="I8" s="102"/>
      <c r="J8" s="102"/>
      <c r="K8" s="103"/>
      <c r="L8" s="102"/>
    </row>
    <row r="9" spans="1:15" s="15" customFormat="1" x14ac:dyDescent="0.2">
      <c r="A9" s="14" t="s">
        <v>219</v>
      </c>
      <c r="B9" s="16" t="s">
        <v>158</v>
      </c>
    </row>
    <row r="10" spans="1:15" s="15" customFormat="1" x14ac:dyDescent="0.2">
      <c r="A10" s="83" t="s">
        <v>217</v>
      </c>
      <c r="B10" s="16" t="s">
        <v>159</v>
      </c>
    </row>
    <row r="11" spans="1:15" s="15" customFormat="1" x14ac:dyDescent="0.2">
      <c r="A11" s="83" t="s">
        <v>218</v>
      </c>
      <c r="B11" s="16" t="s">
        <v>259</v>
      </c>
    </row>
    <row r="12" spans="1:15" s="15" customFormat="1" x14ac:dyDescent="0.2">
      <c r="A12" s="83" t="s">
        <v>258</v>
      </c>
      <c r="B12" s="16" t="s">
        <v>260</v>
      </c>
    </row>
    <row r="13" spans="1:15" s="15" customFormat="1" x14ac:dyDescent="0.2">
      <c r="A13" s="14" t="s">
        <v>56</v>
      </c>
      <c r="B13" s="16" t="s">
        <v>221</v>
      </c>
    </row>
    <row r="14" spans="1:15" s="15" customFormat="1" x14ac:dyDescent="0.2">
      <c r="A14" s="14" t="s">
        <v>54</v>
      </c>
      <c r="B14" s="16" t="s">
        <v>222</v>
      </c>
      <c r="C14" s="18"/>
      <c r="D14" s="18"/>
      <c r="E14" s="18"/>
      <c r="F14" s="18"/>
      <c r="G14" s="18"/>
    </row>
    <row r="15" spans="1:15" s="15" customFormat="1" x14ac:dyDescent="0.2">
      <c r="A15" s="14" t="s">
        <v>57</v>
      </c>
      <c r="B15" s="16" t="s">
        <v>223</v>
      </c>
    </row>
    <row r="16" spans="1:15" s="15" customFormat="1" x14ac:dyDescent="0.2">
      <c r="A16" s="14" t="s">
        <v>58</v>
      </c>
      <c r="B16" s="16" t="s">
        <v>224</v>
      </c>
    </row>
    <row r="17" spans="1:2" s="15" customFormat="1" x14ac:dyDescent="0.2">
      <c r="A17" s="14" t="s">
        <v>59</v>
      </c>
      <c r="B17" s="16" t="s">
        <v>225</v>
      </c>
    </row>
    <row r="18" spans="1:2" s="15" customFormat="1" x14ac:dyDescent="0.2">
      <c r="A18" s="14" t="s">
        <v>60</v>
      </c>
      <c r="B18" s="16" t="s">
        <v>226</v>
      </c>
    </row>
    <row r="19" spans="1:2" s="15" customFormat="1" x14ac:dyDescent="0.2">
      <c r="A19" s="14" t="s">
        <v>61</v>
      </c>
      <c r="B19" s="16" t="s">
        <v>227</v>
      </c>
    </row>
    <row r="20" spans="1:2" s="15" customFormat="1" x14ac:dyDescent="0.2">
      <c r="A20" s="14" t="s">
        <v>62</v>
      </c>
      <c r="B20" s="16" t="s">
        <v>228</v>
      </c>
    </row>
    <row r="21" spans="1:2" s="15" customFormat="1" x14ac:dyDescent="0.2">
      <c r="A21" s="14" t="s">
        <v>63</v>
      </c>
      <c r="B21" s="16" t="s">
        <v>229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50EF5-D3F7-43FE-A0E1-210AED6563DF}">
  <dimension ref="A1:H22"/>
  <sheetViews>
    <sheetView workbookViewId="0">
      <selection activeCell="D17" sqref="D17"/>
    </sheetView>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8" t="s">
        <v>2</v>
      </c>
    </row>
    <row r="2" spans="1:8" ht="18" x14ac:dyDescent="0.25">
      <c r="A2" s="4"/>
    </row>
    <row r="3" spans="1:8" ht="18" x14ac:dyDescent="0.25">
      <c r="A3" s="10" t="s">
        <v>396</v>
      </c>
    </row>
    <row r="4" spans="1:8" ht="18" x14ac:dyDescent="0.25">
      <c r="A4" s="178"/>
    </row>
    <row r="5" spans="1:8" x14ac:dyDescent="0.2">
      <c r="A5" s="205" t="s">
        <v>361</v>
      </c>
      <c r="B5" s="201" t="s">
        <v>362</v>
      </c>
      <c r="C5" s="203" t="s">
        <v>363</v>
      </c>
      <c r="D5" s="206"/>
      <c r="E5" s="206"/>
      <c r="F5" s="206"/>
      <c r="G5" s="206"/>
      <c r="H5" s="204"/>
    </row>
    <row r="6" spans="1:8" ht="25.5" x14ac:dyDescent="0.2">
      <c r="A6" s="202"/>
      <c r="B6" s="202"/>
      <c r="C6" s="169" t="s">
        <v>364</v>
      </c>
      <c r="D6" s="170" t="s">
        <v>232</v>
      </c>
      <c r="E6" s="170" t="s">
        <v>233</v>
      </c>
      <c r="F6" s="170" t="s">
        <v>393</v>
      </c>
      <c r="G6" s="170" t="s">
        <v>394</v>
      </c>
      <c r="H6" s="170" t="s">
        <v>395</v>
      </c>
    </row>
    <row r="7" spans="1:8" x14ac:dyDescent="0.2">
      <c r="A7" s="196" t="s">
        <v>54</v>
      </c>
      <c r="B7" s="193" t="s">
        <v>211</v>
      </c>
      <c r="C7" s="189"/>
      <c r="D7" s="189"/>
      <c r="E7" s="189"/>
      <c r="F7" s="189"/>
      <c r="G7" s="189"/>
      <c r="H7" s="190"/>
    </row>
    <row r="8" spans="1:8" x14ac:dyDescent="0.2">
      <c r="A8" s="196" t="s">
        <v>57</v>
      </c>
      <c r="B8" s="193" t="s">
        <v>212</v>
      </c>
      <c r="C8" s="189"/>
      <c r="D8" s="189"/>
      <c r="E8" s="189"/>
      <c r="F8" s="189"/>
      <c r="G8" s="189"/>
      <c r="H8" s="190"/>
    </row>
    <row r="9" spans="1:8" x14ac:dyDescent="0.2">
      <c r="A9" s="196" t="s">
        <v>58</v>
      </c>
      <c r="B9" s="193" t="s">
        <v>213</v>
      </c>
      <c r="C9" s="189"/>
      <c r="D9" s="189"/>
      <c r="E9" s="189"/>
      <c r="F9" s="189"/>
      <c r="G9" s="189"/>
      <c r="H9" s="190"/>
    </row>
    <row r="10" spans="1:8" ht="25.5" x14ac:dyDescent="0.2">
      <c r="A10" s="196" t="s">
        <v>59</v>
      </c>
      <c r="B10" s="193" t="s">
        <v>214</v>
      </c>
      <c r="C10" s="189"/>
      <c r="D10" s="189"/>
      <c r="E10" s="189"/>
      <c r="F10" s="189"/>
      <c r="G10" s="189"/>
      <c r="H10" s="190"/>
    </row>
    <row r="11" spans="1:8" x14ac:dyDescent="0.2">
      <c r="A11" s="196" t="s">
        <v>60</v>
      </c>
      <c r="B11" s="193" t="s">
        <v>103</v>
      </c>
      <c r="C11" s="189"/>
      <c r="D11" s="189"/>
      <c r="E11" s="189"/>
      <c r="F11" s="189"/>
      <c r="G11" s="189"/>
      <c r="H11" s="190"/>
    </row>
    <row r="12" spans="1:8" ht="25.5" x14ac:dyDescent="0.2">
      <c r="A12" s="196" t="s">
        <v>62</v>
      </c>
      <c r="B12" s="193" t="s">
        <v>230</v>
      </c>
      <c r="C12" s="189"/>
      <c r="D12" s="189"/>
      <c r="E12" s="189"/>
      <c r="F12" s="189"/>
      <c r="G12" s="189"/>
      <c r="H12" s="190"/>
    </row>
    <row r="13" spans="1:8" s="15" customFormat="1" x14ac:dyDescent="0.2"/>
    <row r="14" spans="1:8" s="15" customFormat="1" x14ac:dyDescent="0.2"/>
    <row r="15" spans="1:8" x14ac:dyDescent="0.2">
      <c r="A15" s="194" t="s">
        <v>283</v>
      </c>
    </row>
    <row r="16" spans="1:8" x14ac:dyDescent="0.2">
      <c r="A16" s="195" t="s">
        <v>399</v>
      </c>
    </row>
    <row r="17" spans="1:1" x14ac:dyDescent="0.2">
      <c r="A17" s="195" t="s">
        <v>397</v>
      </c>
    </row>
    <row r="18" spans="1:1" x14ac:dyDescent="0.2">
      <c r="A18" s="176" t="s">
        <v>372</v>
      </c>
    </row>
    <row r="19" spans="1:1" x14ac:dyDescent="0.2">
      <c r="A19" s="176" t="s">
        <v>373</v>
      </c>
    </row>
    <row r="20" spans="1:1" x14ac:dyDescent="0.2">
      <c r="A20" s="176" t="s">
        <v>374</v>
      </c>
    </row>
    <row r="21" spans="1:1" x14ac:dyDescent="0.2">
      <c r="A21" s="177" t="s">
        <v>375</v>
      </c>
    </row>
    <row r="22" spans="1:1" x14ac:dyDescent="0.2">
      <c r="A22" s="195" t="s">
        <v>398</v>
      </c>
    </row>
  </sheetData>
  <mergeCells count="3">
    <mergeCell ref="A5:A6"/>
    <mergeCell ref="B5:B6"/>
    <mergeCell ref="C5:H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8381C-4FF8-4ABC-8CCB-FF4D3CC40009}">
  <dimension ref="A1:J18"/>
  <sheetViews>
    <sheetView workbookViewId="0">
      <selection activeCell="E17" sqref="E17"/>
    </sheetView>
  </sheetViews>
  <sheetFormatPr defaultRowHeight="12.75" x14ac:dyDescent="0.2"/>
  <cols>
    <col min="1" max="10" width="12.5703125" customWidth="1"/>
  </cols>
  <sheetData>
    <row r="1" spans="1:10" s="4" customFormat="1" ht="18" x14ac:dyDescent="0.25">
      <c r="A1" s="8" t="s">
        <v>2</v>
      </c>
    </row>
    <row r="2" spans="1:10" s="4" customFormat="1" ht="18" x14ac:dyDescent="0.25">
      <c r="A2" s="9"/>
      <c r="B2" s="6"/>
      <c r="C2" s="6"/>
      <c r="D2" s="6"/>
    </row>
    <row r="3" spans="1:10" s="4" customFormat="1" ht="18" x14ac:dyDescent="0.25">
      <c r="A3" s="10" t="s">
        <v>261</v>
      </c>
    </row>
    <row r="4" spans="1:10" s="4" customFormat="1" ht="18" x14ac:dyDescent="0.25">
      <c r="A4" s="10"/>
    </row>
    <row r="5" spans="1:10" ht="51" x14ac:dyDescent="0.2">
      <c r="A5" s="7" t="s">
        <v>262</v>
      </c>
      <c r="B5" s="7" t="s">
        <v>166</v>
      </c>
      <c r="C5" s="5" t="s">
        <v>211</v>
      </c>
      <c r="D5" s="7" t="s">
        <v>212</v>
      </c>
      <c r="E5" s="5" t="s">
        <v>213</v>
      </c>
      <c r="F5" s="5" t="s">
        <v>214</v>
      </c>
      <c r="G5" s="5" t="s">
        <v>103</v>
      </c>
      <c r="H5" s="5" t="s">
        <v>52</v>
      </c>
      <c r="I5" s="106" t="s">
        <v>230</v>
      </c>
      <c r="J5" s="5" t="s">
        <v>215</v>
      </c>
    </row>
    <row r="6" spans="1:10" x14ac:dyDescent="0.2">
      <c r="A6" s="19" t="s">
        <v>55</v>
      </c>
      <c r="B6" s="19" t="s">
        <v>56</v>
      </c>
      <c r="C6" s="19" t="s">
        <v>54</v>
      </c>
      <c r="D6" s="19" t="s">
        <v>57</v>
      </c>
      <c r="E6" s="19" t="s">
        <v>58</v>
      </c>
      <c r="F6" s="19" t="s">
        <v>59</v>
      </c>
      <c r="G6" s="19" t="s">
        <v>60</v>
      </c>
      <c r="H6" s="19" t="s">
        <v>61</v>
      </c>
      <c r="I6" s="19" t="s">
        <v>62</v>
      </c>
      <c r="J6" s="19" t="s">
        <v>63</v>
      </c>
    </row>
    <row r="7" spans="1:10" x14ac:dyDescent="0.2">
      <c r="E7" s="97"/>
      <c r="F7" s="94"/>
      <c r="G7" s="94"/>
      <c r="H7" s="94">
        <f>SUM(C7:G7)</f>
        <v>0</v>
      </c>
      <c r="I7" s="98"/>
      <c r="J7" s="94" t="e">
        <f>H7/I7</f>
        <v>#DIV/0!</v>
      </c>
    </row>
    <row r="8" spans="1:10" x14ac:dyDescent="0.2">
      <c r="A8" s="99"/>
      <c r="B8" s="100"/>
      <c r="C8" s="94"/>
      <c r="D8" s="94"/>
      <c r="E8" s="94"/>
      <c r="F8" s="94"/>
      <c r="G8" s="94"/>
      <c r="H8" s="94"/>
      <c r="I8" s="98"/>
      <c r="J8" s="94"/>
    </row>
    <row r="9" spans="1:10" x14ac:dyDescent="0.2">
      <c r="A9" s="14" t="s">
        <v>263</v>
      </c>
      <c r="B9" s="16" t="s">
        <v>264</v>
      </c>
    </row>
    <row r="10" spans="1:10" x14ac:dyDescent="0.2">
      <c r="A10" s="14" t="s">
        <v>56</v>
      </c>
      <c r="B10" s="16" t="s">
        <v>221</v>
      </c>
    </row>
    <row r="11" spans="1:10" x14ac:dyDescent="0.2">
      <c r="A11" s="14" t="s">
        <v>54</v>
      </c>
      <c r="B11" s="16" t="s">
        <v>265</v>
      </c>
      <c r="C11" s="18"/>
      <c r="D11" s="18"/>
      <c r="E11" s="18"/>
    </row>
    <row r="12" spans="1:10" x14ac:dyDescent="0.2">
      <c r="A12" s="14" t="s">
        <v>57</v>
      </c>
      <c r="B12" s="16" t="s">
        <v>266</v>
      </c>
    </row>
    <row r="13" spans="1:10" x14ac:dyDescent="0.2">
      <c r="A13" s="14" t="s">
        <v>58</v>
      </c>
      <c r="B13" s="16" t="s">
        <v>267</v>
      </c>
    </row>
    <row r="14" spans="1:10" x14ac:dyDescent="0.2">
      <c r="A14" s="14" t="s">
        <v>59</v>
      </c>
      <c r="B14" s="16" t="s">
        <v>268</v>
      </c>
    </row>
    <row r="15" spans="1:10" x14ac:dyDescent="0.2">
      <c r="A15" s="14" t="s">
        <v>60</v>
      </c>
      <c r="B15" s="16" t="s">
        <v>269</v>
      </c>
    </row>
    <row r="16" spans="1:10" x14ac:dyDescent="0.2">
      <c r="A16" s="14" t="s">
        <v>61</v>
      </c>
      <c r="B16" s="16" t="s">
        <v>227</v>
      </c>
    </row>
    <row r="17" spans="1:2" x14ac:dyDescent="0.2">
      <c r="A17" s="14" t="s">
        <v>62</v>
      </c>
      <c r="B17" s="16" t="s">
        <v>270</v>
      </c>
    </row>
    <row r="18" spans="1:2" x14ac:dyDescent="0.2">
      <c r="A18" s="14" t="s">
        <v>63</v>
      </c>
      <c r="B18" s="16" t="s">
        <v>271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357FF-78A5-4CC5-80FC-3BD5F754CB73}">
  <dimension ref="A1:N31"/>
  <sheetViews>
    <sheetView workbookViewId="0">
      <selection activeCell="F10" sqref="F10"/>
    </sheetView>
  </sheetViews>
  <sheetFormatPr defaultRowHeight="12.75" x14ac:dyDescent="0.2"/>
  <cols>
    <col min="1" max="14" width="15.5703125" customWidth="1"/>
  </cols>
  <sheetData>
    <row r="1" spans="1:14" ht="18" x14ac:dyDescent="0.25">
      <c r="A1" s="107" t="s">
        <v>2</v>
      </c>
      <c r="B1" s="107"/>
      <c r="C1" s="107"/>
      <c r="D1" s="108"/>
      <c r="E1" s="108"/>
      <c r="F1" s="20"/>
      <c r="G1" s="20"/>
      <c r="H1" s="20"/>
      <c r="I1" s="20"/>
      <c r="J1" s="20"/>
      <c r="K1" s="20"/>
      <c r="L1" s="20"/>
      <c r="M1" s="20"/>
    </row>
    <row r="2" spans="1:14" ht="18" x14ac:dyDescent="0.25">
      <c r="A2" s="109"/>
      <c r="B2" s="109"/>
      <c r="C2" s="109"/>
      <c r="D2" s="110"/>
      <c r="E2" s="110"/>
      <c r="G2" s="20"/>
      <c r="H2" s="20"/>
      <c r="I2" s="20"/>
      <c r="J2" s="20"/>
      <c r="K2" s="20"/>
      <c r="L2" s="20"/>
      <c r="M2" s="20"/>
    </row>
    <row r="3" spans="1:14" ht="18" x14ac:dyDescent="0.25">
      <c r="A3" s="111" t="s">
        <v>272</v>
      </c>
      <c r="B3" s="111"/>
      <c r="C3" s="111"/>
      <c r="D3" s="108"/>
      <c r="E3" s="108"/>
      <c r="F3" s="20"/>
      <c r="G3" s="20"/>
      <c r="H3" s="20"/>
      <c r="I3" s="20"/>
      <c r="J3" s="20"/>
      <c r="K3" s="20"/>
      <c r="L3" s="20"/>
      <c r="M3" s="20"/>
    </row>
    <row r="4" spans="1:14" ht="18" x14ac:dyDescent="0.25">
      <c r="A4" s="111"/>
      <c r="B4" s="111"/>
      <c r="C4" s="111"/>
      <c r="D4" s="108"/>
      <c r="E4" s="108"/>
      <c r="F4" s="20"/>
      <c r="G4" s="20"/>
      <c r="H4" s="20"/>
      <c r="I4" s="20"/>
      <c r="J4" s="20"/>
      <c r="K4" s="20"/>
      <c r="L4" s="20"/>
      <c r="M4" s="20"/>
    </row>
    <row r="5" spans="1:14" s="15" customFormat="1" ht="63.75" x14ac:dyDescent="0.2">
      <c r="A5" s="113" t="s">
        <v>273</v>
      </c>
      <c r="B5" s="113" t="s">
        <v>274</v>
      </c>
      <c r="C5" s="114" t="s">
        <v>275</v>
      </c>
      <c r="D5" s="113" t="s">
        <v>276</v>
      </c>
      <c r="E5" s="114" t="s">
        <v>277</v>
      </c>
      <c r="F5" s="114" t="s">
        <v>278</v>
      </c>
      <c r="G5" s="114" t="s">
        <v>89</v>
      </c>
      <c r="H5" s="114" t="s">
        <v>279</v>
      </c>
      <c r="I5" s="113" t="s">
        <v>209</v>
      </c>
      <c r="J5" s="114" t="s">
        <v>280</v>
      </c>
      <c r="K5" s="114" t="s">
        <v>281</v>
      </c>
      <c r="L5" s="114" t="s">
        <v>82</v>
      </c>
      <c r="M5" s="114" t="s">
        <v>104</v>
      </c>
      <c r="N5" s="114" t="s">
        <v>282</v>
      </c>
    </row>
    <row r="6" spans="1:14" x14ac:dyDescent="0.2">
      <c r="A6" s="19" t="s">
        <v>55</v>
      </c>
      <c r="B6" s="19" t="s">
        <v>56</v>
      </c>
      <c r="C6" s="19" t="s">
        <v>54</v>
      </c>
      <c r="D6" s="19" t="s">
        <v>57</v>
      </c>
      <c r="E6" s="19" t="s">
        <v>58</v>
      </c>
      <c r="F6" s="19" t="s">
        <v>59</v>
      </c>
      <c r="G6" s="19" t="s">
        <v>60</v>
      </c>
      <c r="H6" s="19" t="s">
        <v>61</v>
      </c>
      <c r="I6" s="19" t="s">
        <v>62</v>
      </c>
      <c r="J6" s="19" t="s">
        <v>63</v>
      </c>
      <c r="K6" s="19" t="s">
        <v>64</v>
      </c>
      <c r="L6" s="19" t="s">
        <v>65</v>
      </c>
      <c r="M6" s="19" t="s">
        <v>66</v>
      </c>
      <c r="N6" s="19" t="s">
        <v>67</v>
      </c>
    </row>
    <row r="7" spans="1:14" ht="15.75" x14ac:dyDescent="0.25">
      <c r="A7" s="20"/>
      <c r="B7" s="20"/>
      <c r="C7" s="20"/>
      <c r="D7" s="20"/>
      <c r="E7" s="20"/>
      <c r="F7" s="112"/>
      <c r="G7" s="20"/>
      <c r="H7" s="20"/>
      <c r="I7" s="20"/>
      <c r="J7" s="20"/>
      <c r="K7" s="20" t="e">
        <f>J7/I7</f>
        <v>#DIV/0!</v>
      </c>
      <c r="L7" s="20"/>
      <c r="M7" s="20"/>
    </row>
    <row r="8" spans="1:14" ht="15.75" x14ac:dyDescent="0.25">
      <c r="A8" s="115"/>
      <c r="B8" s="115"/>
      <c r="C8" s="20"/>
      <c r="D8" s="20"/>
      <c r="E8" s="20"/>
      <c r="F8" s="20"/>
      <c r="G8" s="20"/>
      <c r="H8" s="20"/>
      <c r="I8" s="20"/>
      <c r="J8" s="20"/>
      <c r="K8" s="20"/>
      <c r="L8" s="20"/>
      <c r="M8" s="20"/>
    </row>
    <row r="9" spans="1:14" ht="15.75" x14ac:dyDescent="0.25">
      <c r="A9" s="116"/>
      <c r="B9" s="116"/>
      <c r="C9" s="116"/>
      <c r="E9" s="20"/>
      <c r="F9" s="20"/>
      <c r="G9" s="20"/>
      <c r="H9" s="20"/>
      <c r="I9" s="20"/>
      <c r="J9" s="20"/>
      <c r="K9" s="20"/>
      <c r="L9" s="20"/>
      <c r="M9" s="20"/>
    </row>
    <row r="10" spans="1:14" ht="15.75" x14ac:dyDescent="0.25">
      <c r="A10" s="14" t="s">
        <v>283</v>
      </c>
      <c r="B10" s="17"/>
      <c r="C10" s="20"/>
      <c r="D10" s="20"/>
      <c r="E10" s="20"/>
      <c r="F10" s="20"/>
      <c r="G10" s="20"/>
      <c r="H10" s="20"/>
      <c r="I10" s="20"/>
      <c r="J10" s="20"/>
      <c r="K10" s="20"/>
      <c r="L10" s="20"/>
      <c r="M10" s="20"/>
    </row>
    <row r="11" spans="1:14" ht="15.75" x14ac:dyDescent="0.25">
      <c r="A11" s="14" t="s">
        <v>55</v>
      </c>
      <c r="B11" s="20" t="s">
        <v>284</v>
      </c>
      <c r="C11" s="20"/>
      <c r="D11" s="20"/>
      <c r="E11" s="20"/>
      <c r="F11" s="20"/>
      <c r="G11" s="20"/>
      <c r="H11" s="20"/>
      <c r="I11" s="20"/>
      <c r="J11" s="20"/>
      <c r="K11" s="20"/>
      <c r="L11" s="20"/>
    </row>
    <row r="12" spans="1:14" ht="15.75" x14ac:dyDescent="0.25">
      <c r="A12" s="14" t="s">
        <v>56</v>
      </c>
      <c r="B12" s="15" t="s">
        <v>285</v>
      </c>
      <c r="C12" s="20"/>
      <c r="D12" s="20"/>
      <c r="E12" s="20"/>
      <c r="F12" s="20"/>
      <c r="G12" s="20"/>
      <c r="H12" s="20"/>
      <c r="I12" s="20"/>
      <c r="J12" s="20"/>
      <c r="K12" s="20"/>
      <c r="L12" s="20"/>
    </row>
    <row r="13" spans="1:14" ht="15.75" x14ac:dyDescent="0.25">
      <c r="A13" s="14" t="s">
        <v>54</v>
      </c>
      <c r="B13" s="20" t="s">
        <v>286</v>
      </c>
      <c r="C13" s="20"/>
      <c r="D13" s="20"/>
      <c r="E13" s="20"/>
      <c r="F13" s="20"/>
      <c r="G13" s="20"/>
      <c r="H13" s="20"/>
      <c r="I13" s="20"/>
      <c r="J13" s="20"/>
      <c r="K13" s="20"/>
      <c r="L13" s="20"/>
    </row>
    <row r="14" spans="1:14" ht="15.75" x14ac:dyDescent="0.25">
      <c r="A14" s="14" t="s">
        <v>57</v>
      </c>
      <c r="B14" s="20" t="s">
        <v>287</v>
      </c>
      <c r="C14" s="20"/>
      <c r="D14" s="20"/>
      <c r="E14" s="20"/>
      <c r="F14" s="20"/>
      <c r="G14" s="20"/>
      <c r="H14" s="20"/>
      <c r="I14" s="20"/>
      <c r="J14" s="20"/>
      <c r="K14" s="20"/>
      <c r="L14" s="20"/>
    </row>
    <row r="15" spans="1:14" ht="15.75" x14ac:dyDescent="0.25">
      <c r="A15" s="14" t="s">
        <v>58</v>
      </c>
      <c r="B15" s="20" t="s">
        <v>288</v>
      </c>
      <c r="C15" s="20"/>
      <c r="D15" s="20"/>
      <c r="E15" s="20"/>
      <c r="F15" s="20"/>
      <c r="G15" s="20"/>
      <c r="H15" s="20"/>
      <c r="I15" s="20"/>
      <c r="J15" s="20"/>
      <c r="K15" s="20"/>
      <c r="L15" s="20"/>
    </row>
    <row r="16" spans="1:14" ht="15.75" x14ac:dyDescent="0.25">
      <c r="A16" s="14" t="s">
        <v>59</v>
      </c>
      <c r="B16" s="20" t="s">
        <v>289</v>
      </c>
      <c r="C16" s="20"/>
      <c r="D16" s="20"/>
      <c r="E16" s="20"/>
      <c r="F16" s="20"/>
      <c r="G16" s="20"/>
      <c r="H16" s="20"/>
      <c r="I16" s="20"/>
      <c r="J16" s="20"/>
      <c r="K16" s="20"/>
      <c r="L16" s="20"/>
    </row>
    <row r="17" spans="1:13" ht="15.75" x14ac:dyDescent="0.25">
      <c r="A17" s="14" t="s">
        <v>60</v>
      </c>
      <c r="B17" s="20" t="s">
        <v>290</v>
      </c>
      <c r="C17" s="20"/>
      <c r="D17" s="20"/>
      <c r="E17" s="20"/>
      <c r="F17" s="20"/>
      <c r="G17" s="20"/>
      <c r="H17" s="20"/>
      <c r="I17" s="20"/>
      <c r="J17" s="20"/>
      <c r="K17" s="20"/>
      <c r="L17" s="20"/>
    </row>
    <row r="18" spans="1:13" ht="15.75" x14ac:dyDescent="0.25">
      <c r="A18" s="14" t="s">
        <v>61</v>
      </c>
      <c r="B18" s="20" t="s">
        <v>291</v>
      </c>
      <c r="C18" s="20"/>
      <c r="D18" s="20"/>
      <c r="E18" s="20"/>
      <c r="F18" s="20"/>
      <c r="G18" s="20"/>
      <c r="H18" s="20"/>
      <c r="I18" s="20"/>
      <c r="J18" s="20"/>
      <c r="K18" s="20"/>
      <c r="L18" s="20"/>
    </row>
    <row r="19" spans="1:13" ht="15.75" x14ac:dyDescent="0.25">
      <c r="A19" s="14" t="s">
        <v>62</v>
      </c>
      <c r="B19" s="20" t="s">
        <v>292</v>
      </c>
      <c r="C19" s="20"/>
      <c r="D19" s="20"/>
      <c r="E19" s="20"/>
      <c r="F19" s="20"/>
      <c r="G19" s="20"/>
      <c r="H19" s="20"/>
      <c r="I19" s="20"/>
      <c r="J19" s="20"/>
      <c r="K19" s="20"/>
      <c r="L19" s="20"/>
    </row>
    <row r="20" spans="1:13" ht="15.75" x14ac:dyDescent="0.25">
      <c r="A20" s="14" t="s">
        <v>63</v>
      </c>
      <c r="B20" s="20" t="s">
        <v>293</v>
      </c>
      <c r="C20" s="20"/>
      <c r="D20" s="20"/>
      <c r="E20" s="20"/>
      <c r="F20" s="20"/>
      <c r="G20" s="20"/>
      <c r="H20" s="20"/>
      <c r="I20" s="20"/>
      <c r="J20" s="20"/>
      <c r="K20" s="20"/>
      <c r="L20" s="20"/>
    </row>
    <row r="21" spans="1:13" ht="15.75" x14ac:dyDescent="0.25">
      <c r="A21" s="14" t="s">
        <v>64</v>
      </c>
      <c r="B21" s="20" t="s">
        <v>294</v>
      </c>
      <c r="C21" s="20"/>
      <c r="D21" s="20"/>
      <c r="E21" s="20"/>
      <c r="F21" s="20"/>
      <c r="G21" s="20"/>
      <c r="H21" s="20"/>
      <c r="I21" s="20"/>
      <c r="J21" s="20"/>
      <c r="K21" s="20"/>
      <c r="L21" s="20"/>
    </row>
    <row r="22" spans="1:13" ht="15.75" x14ac:dyDescent="0.25">
      <c r="A22" s="14" t="s">
        <v>65</v>
      </c>
      <c r="B22" s="20" t="s">
        <v>295</v>
      </c>
      <c r="C22" s="20"/>
      <c r="D22" s="20"/>
      <c r="E22" s="20"/>
      <c r="F22" s="20"/>
      <c r="G22" s="20"/>
      <c r="H22" s="20"/>
      <c r="I22" s="20"/>
      <c r="J22" s="20"/>
      <c r="K22" s="20"/>
      <c r="L22" s="20"/>
    </row>
    <row r="23" spans="1:13" ht="15.75" x14ac:dyDescent="0.25">
      <c r="A23" s="14" t="s">
        <v>66</v>
      </c>
      <c r="B23" s="20" t="s">
        <v>296</v>
      </c>
      <c r="C23" s="20"/>
      <c r="D23" s="20"/>
      <c r="E23" s="20"/>
      <c r="F23" s="20"/>
      <c r="G23" s="20"/>
      <c r="H23" s="20"/>
      <c r="I23" s="20"/>
      <c r="J23" s="20"/>
      <c r="K23" s="20"/>
      <c r="L23" s="20"/>
    </row>
    <row r="24" spans="1:13" ht="15.75" x14ac:dyDescent="0.25">
      <c r="A24" s="14" t="s">
        <v>67</v>
      </c>
      <c r="B24" s="20" t="s">
        <v>297</v>
      </c>
      <c r="C24" s="20"/>
      <c r="D24" s="20"/>
      <c r="E24" s="20"/>
      <c r="F24" s="20"/>
      <c r="G24" s="20"/>
      <c r="H24" s="20"/>
      <c r="I24" s="20"/>
      <c r="J24" s="20"/>
      <c r="K24" s="20"/>
      <c r="L24" s="20"/>
    </row>
    <row r="25" spans="1:13" ht="15.75" x14ac:dyDescent="0.25">
      <c r="A25" s="14"/>
      <c r="C25" s="20"/>
      <c r="D25" s="20"/>
      <c r="E25" s="20"/>
      <c r="F25" s="20"/>
      <c r="G25" s="20"/>
      <c r="H25" s="20"/>
      <c r="I25" s="20"/>
      <c r="J25" s="20"/>
      <c r="K25" s="20"/>
      <c r="L25" s="20"/>
    </row>
    <row r="26" spans="1:13" ht="15.75" x14ac:dyDescent="0.25">
      <c r="A26" s="14"/>
      <c r="C26" s="20"/>
      <c r="D26" s="20"/>
      <c r="E26" s="20"/>
      <c r="F26" s="20"/>
      <c r="G26" s="20"/>
      <c r="H26" s="20"/>
      <c r="I26" s="20"/>
      <c r="J26" s="20"/>
      <c r="K26" s="20"/>
      <c r="L26" s="20"/>
    </row>
    <row r="27" spans="1:13" ht="15.75" x14ac:dyDescent="0.25">
      <c r="A27" s="17"/>
      <c r="B27" s="20"/>
      <c r="C27" s="20"/>
      <c r="D27" s="20"/>
      <c r="E27" s="20"/>
      <c r="F27" s="20"/>
      <c r="G27" s="20"/>
      <c r="H27" s="20"/>
      <c r="I27" s="20"/>
      <c r="J27" s="20"/>
      <c r="K27" s="20"/>
      <c r="L27" s="20"/>
    </row>
    <row r="28" spans="1:13" ht="15.75" x14ac:dyDescent="0.25">
      <c r="A28" s="17"/>
      <c r="B28" s="20"/>
      <c r="C28" s="20"/>
      <c r="D28" s="20"/>
      <c r="E28" s="20"/>
      <c r="F28" s="20"/>
      <c r="G28" s="20"/>
      <c r="H28" s="20"/>
      <c r="I28" s="20"/>
      <c r="J28" s="20"/>
      <c r="K28" s="20"/>
      <c r="L28" s="20"/>
    </row>
    <row r="29" spans="1:13" ht="15.75" x14ac:dyDescent="0.25">
      <c r="A29" s="17"/>
      <c r="C29" s="20"/>
      <c r="D29" s="20"/>
      <c r="E29" s="20"/>
      <c r="F29" s="20"/>
      <c r="G29" s="20"/>
      <c r="H29" s="20"/>
      <c r="I29" s="20"/>
      <c r="J29" s="20"/>
      <c r="K29" s="20"/>
      <c r="L29" s="20"/>
      <c r="M29" s="20"/>
    </row>
    <row r="30" spans="1:13" ht="15.75" x14ac:dyDescent="0.25">
      <c r="A30" s="17"/>
      <c r="B30" s="17"/>
      <c r="C30" s="20"/>
      <c r="D30" s="20"/>
      <c r="E30" s="20"/>
      <c r="F30" s="20"/>
      <c r="G30" s="20"/>
      <c r="H30" s="20"/>
      <c r="I30" s="20"/>
      <c r="J30" s="20"/>
      <c r="K30" s="20"/>
      <c r="L30" s="20"/>
      <c r="M30" s="20"/>
    </row>
    <row r="31" spans="1:13" ht="15.75" x14ac:dyDescent="0.25">
      <c r="A31" s="20"/>
      <c r="B31" s="20"/>
      <c r="C31" s="20"/>
      <c r="D31" s="20"/>
      <c r="E31" s="20"/>
      <c r="F31" s="20"/>
      <c r="G31" s="20"/>
      <c r="H31" s="20"/>
      <c r="I31" s="20"/>
      <c r="J31" s="20"/>
      <c r="K31" s="20"/>
      <c r="L31" s="20"/>
      <c r="M31" s="20"/>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AA611-084C-4E22-96C9-5420DBF18DBA}">
  <dimension ref="A1:D27"/>
  <sheetViews>
    <sheetView workbookViewId="0">
      <selection activeCell="D14" sqref="D14"/>
    </sheetView>
  </sheetViews>
  <sheetFormatPr defaultColWidth="12.5703125" defaultRowHeight="15.75" x14ac:dyDescent="0.25"/>
  <cols>
    <col min="1" max="1" width="63.28515625" style="20" customWidth="1"/>
    <col min="2" max="3" width="15.5703125" style="20" customWidth="1"/>
    <col min="4" max="4" width="36.140625" style="20" customWidth="1"/>
    <col min="5" max="16384" width="12.5703125" style="20"/>
  </cols>
  <sheetData>
    <row r="1" spans="1:4" ht="18" x14ac:dyDescent="0.25">
      <c r="A1" s="8" t="s">
        <v>2</v>
      </c>
    </row>
    <row r="3" spans="1:4" ht="18" x14ac:dyDescent="0.25">
      <c r="A3" s="10" t="s">
        <v>298</v>
      </c>
    </row>
    <row r="4" spans="1:4" ht="18.75" thickBot="1" x14ac:dyDescent="0.3">
      <c r="A4" s="10"/>
    </row>
    <row r="5" spans="1:4" ht="15" customHeight="1" thickBot="1" x14ac:dyDescent="0.3">
      <c r="A5" s="21" t="s">
        <v>130</v>
      </c>
      <c r="B5" s="22" t="s">
        <v>1</v>
      </c>
      <c r="C5" s="117" t="s">
        <v>0</v>
      </c>
      <c r="D5" s="23" t="s">
        <v>131</v>
      </c>
    </row>
    <row r="6" spans="1:4" x14ac:dyDescent="0.25">
      <c r="A6" s="24" t="s">
        <v>299</v>
      </c>
      <c r="B6" s="118"/>
      <c r="C6" s="119"/>
      <c r="D6" s="27"/>
    </row>
    <row r="7" spans="1:4" x14ac:dyDescent="0.25">
      <c r="A7" s="28" t="s">
        <v>133</v>
      </c>
      <c r="B7" s="120">
        <f>B6-B8</f>
        <v>0</v>
      </c>
      <c r="C7" s="121"/>
      <c r="D7" s="31"/>
    </row>
    <row r="8" spans="1:4" ht="16.5" thickBot="1" x14ac:dyDescent="0.3">
      <c r="A8" s="32" t="s">
        <v>300</v>
      </c>
      <c r="B8" s="122">
        <f>B9+B10</f>
        <v>0</v>
      </c>
      <c r="C8" s="121"/>
      <c r="D8" s="66"/>
    </row>
    <row r="9" spans="1:4" ht="16.5" thickBot="1" x14ac:dyDescent="0.3">
      <c r="A9" s="123" t="s">
        <v>135</v>
      </c>
      <c r="B9" s="124"/>
      <c r="C9" s="125"/>
      <c r="D9" s="39"/>
    </row>
    <row r="10" spans="1:4" ht="16.5" thickBot="1" x14ac:dyDescent="0.3">
      <c r="A10" s="32" t="s">
        <v>301</v>
      </c>
      <c r="B10" s="126"/>
      <c r="C10" s="125"/>
      <c r="D10" s="49"/>
    </row>
    <row r="11" spans="1:4" x14ac:dyDescent="0.25">
      <c r="A11" s="28" t="s">
        <v>133</v>
      </c>
      <c r="B11" s="127">
        <f>B10-B12-B13</f>
        <v>0</v>
      </c>
      <c r="C11" s="125"/>
      <c r="D11" s="49"/>
    </row>
    <row r="12" spans="1:4" ht="16.5" thickBot="1" x14ac:dyDescent="0.3">
      <c r="A12" s="128" t="s">
        <v>302</v>
      </c>
      <c r="B12" s="129"/>
      <c r="C12" s="130"/>
      <c r="D12" s="44"/>
    </row>
    <row r="13" spans="1:4" x14ac:dyDescent="0.25">
      <c r="A13" s="24" t="s">
        <v>303</v>
      </c>
      <c r="B13" s="131"/>
      <c r="C13" s="132"/>
      <c r="D13" s="24"/>
    </row>
    <row r="14" spans="1:4" ht="16.5" thickBot="1" x14ac:dyDescent="0.3">
      <c r="A14" s="32" t="s">
        <v>133</v>
      </c>
      <c r="B14" s="133">
        <f>B13-B15</f>
        <v>0</v>
      </c>
      <c r="C14" s="134">
        <f>C15</f>
        <v>0</v>
      </c>
      <c r="D14" s="44"/>
    </row>
    <row r="15" spans="1:4" x14ac:dyDescent="0.25">
      <c r="A15" s="39" t="s">
        <v>304</v>
      </c>
      <c r="B15" s="135">
        <f>SUM(B16:B20)</f>
        <v>0</v>
      </c>
      <c r="C15" s="136">
        <f>C16+C17+C18+C19+C20</f>
        <v>0</v>
      </c>
      <c r="D15" s="39"/>
    </row>
    <row r="16" spans="1:4" x14ac:dyDescent="0.25">
      <c r="A16" s="28" t="s">
        <v>138</v>
      </c>
      <c r="B16" s="137">
        <f>B21</f>
        <v>0</v>
      </c>
      <c r="C16" s="138">
        <f>C21</f>
        <v>0</v>
      </c>
      <c r="D16" s="49"/>
    </row>
    <row r="17" spans="1:4" x14ac:dyDescent="0.25">
      <c r="A17" s="28" t="s">
        <v>139</v>
      </c>
      <c r="B17" s="139"/>
      <c r="C17" s="140"/>
      <c r="D17" s="49"/>
    </row>
    <row r="18" spans="1:4" x14ac:dyDescent="0.25">
      <c r="A18" s="28" t="s">
        <v>140</v>
      </c>
      <c r="B18" s="139"/>
      <c r="C18" s="140"/>
      <c r="D18" s="49"/>
    </row>
    <row r="19" spans="1:4" x14ac:dyDescent="0.25">
      <c r="A19" s="28" t="s">
        <v>141</v>
      </c>
      <c r="B19" s="139"/>
      <c r="C19" s="140"/>
      <c r="D19" s="49"/>
    </row>
    <row r="20" spans="1:4" ht="16.5" thickBot="1" x14ac:dyDescent="0.3">
      <c r="A20" s="32" t="s">
        <v>142</v>
      </c>
      <c r="B20" s="141"/>
      <c r="C20" s="142"/>
      <c r="D20" s="44"/>
    </row>
    <row r="21" spans="1:4" x14ac:dyDescent="0.25">
      <c r="A21" s="24" t="s">
        <v>305</v>
      </c>
      <c r="B21" s="143">
        <f>B22+B23+B24</f>
        <v>0</v>
      </c>
      <c r="C21" s="144">
        <f>C22+C23+C24</f>
        <v>0</v>
      </c>
      <c r="D21" s="24"/>
    </row>
    <row r="22" spans="1:4" x14ac:dyDescent="0.25">
      <c r="A22" s="28" t="s">
        <v>144</v>
      </c>
      <c r="B22" s="145"/>
      <c r="C22" s="146"/>
      <c r="D22" s="49"/>
    </row>
    <row r="23" spans="1:4" x14ac:dyDescent="0.25">
      <c r="A23" s="28" t="s">
        <v>145</v>
      </c>
      <c r="B23" s="145"/>
      <c r="C23" s="146"/>
      <c r="D23" s="49"/>
    </row>
    <row r="24" spans="1:4" ht="16.5" thickBot="1" x14ac:dyDescent="0.3">
      <c r="A24" s="32" t="s">
        <v>146</v>
      </c>
      <c r="B24" s="147"/>
      <c r="C24" s="148"/>
      <c r="D24" s="44"/>
    </row>
    <row r="26" spans="1:4" x14ac:dyDescent="0.25">
      <c r="A26" s="60" t="s">
        <v>147</v>
      </c>
    </row>
    <row r="27" spans="1:4" x14ac:dyDescent="0.25">
      <c r="A27" s="20" t="s">
        <v>148</v>
      </c>
    </row>
  </sheetData>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C73E-09CD-4EE9-9BD8-3E7EAFD24DF4}">
  <dimension ref="A1:E18"/>
  <sheetViews>
    <sheetView workbookViewId="0">
      <selection activeCell="I11" sqref="I11"/>
    </sheetView>
  </sheetViews>
  <sheetFormatPr defaultRowHeight="12.75" x14ac:dyDescent="0.2"/>
  <cols>
    <col min="1" max="1" width="30.7109375" customWidth="1"/>
    <col min="2" max="3" width="15.7109375" customWidth="1"/>
    <col min="4" max="4" width="21.5703125" customWidth="1"/>
  </cols>
  <sheetData>
    <row r="1" spans="1:5" s="4" customFormat="1" ht="18" x14ac:dyDescent="0.25">
      <c r="A1" s="8" t="s">
        <v>2</v>
      </c>
    </row>
    <row r="2" spans="1:5" s="4" customFormat="1" ht="18" x14ac:dyDescent="0.25">
      <c r="A2" s="9"/>
      <c r="B2" s="6"/>
      <c r="C2" s="6"/>
      <c r="D2" s="6"/>
      <c r="E2" s="6"/>
    </row>
    <row r="3" spans="1:5" s="4" customFormat="1" ht="18" x14ac:dyDescent="0.25">
      <c r="A3" s="10" t="s">
        <v>379</v>
      </c>
    </row>
    <row r="4" spans="1:5" s="4" customFormat="1" ht="18.75" thickBot="1" x14ac:dyDescent="0.3">
      <c r="A4" s="178"/>
    </row>
    <row r="5" spans="1:5" s="2" customFormat="1" ht="26.25" thickBot="1" x14ac:dyDescent="0.25">
      <c r="B5" s="179" t="s">
        <v>380</v>
      </c>
      <c r="C5" s="179" t="s">
        <v>381</v>
      </c>
      <c r="D5" s="180" t="s">
        <v>382</v>
      </c>
      <c r="E5" s="181"/>
    </row>
    <row r="6" spans="1:5" s="182" customFormat="1" x14ac:dyDescent="0.2">
      <c r="B6" s="183"/>
      <c r="C6" s="183"/>
      <c r="D6" s="184"/>
    </row>
    <row r="7" spans="1:5" s="186" customFormat="1" ht="51" x14ac:dyDescent="0.2">
      <c r="A7" s="5" t="s">
        <v>383</v>
      </c>
      <c r="B7" s="185"/>
      <c r="C7" s="185"/>
      <c r="D7" s="185"/>
    </row>
    <row r="8" spans="1:5" s="186" customFormat="1" x14ac:dyDescent="0.2">
      <c r="A8" s="5"/>
      <c r="B8" s="185"/>
      <c r="C8" s="185"/>
      <c r="D8" s="185"/>
    </row>
    <row r="9" spans="1:5" s="186" customFormat="1" ht="25.5" x14ac:dyDescent="0.2">
      <c r="A9" s="5" t="s">
        <v>384</v>
      </c>
      <c r="B9" s="185"/>
      <c r="C9" s="185"/>
      <c r="D9" s="185"/>
    </row>
    <row r="10" spans="1:5" s="186" customFormat="1" ht="38.25" x14ac:dyDescent="0.2">
      <c r="A10" s="5" t="s">
        <v>385</v>
      </c>
      <c r="B10" s="185"/>
      <c r="C10" s="185"/>
      <c r="D10" s="185"/>
    </row>
    <row r="11" spans="1:5" s="186" customFormat="1" x14ac:dyDescent="0.2">
      <c r="A11" s="5"/>
      <c r="B11" s="185"/>
      <c r="C11" s="185"/>
      <c r="D11" s="185"/>
    </row>
    <row r="12" spans="1:5" s="186" customFormat="1" ht="25.5" x14ac:dyDescent="0.2">
      <c r="A12" s="5" t="s">
        <v>386</v>
      </c>
      <c r="B12" s="185" t="e">
        <f>SUM(B9:B10)/B7</f>
        <v>#DIV/0!</v>
      </c>
      <c r="C12" s="185" t="e">
        <f>SUM(C9:C10)/C7</f>
        <v>#DIV/0!</v>
      </c>
      <c r="D12" s="185" t="e">
        <f>SUM(D9:D10)/D7</f>
        <v>#DIV/0!</v>
      </c>
    </row>
    <row r="13" spans="1:5" ht="13.5" thickBot="1" x14ac:dyDescent="0.25">
      <c r="A13" s="187"/>
      <c r="B13" s="188"/>
      <c r="C13" s="188"/>
      <c r="D13" s="188"/>
    </row>
    <row r="15" spans="1:5" x14ac:dyDescent="0.2">
      <c r="A15" t="s">
        <v>387</v>
      </c>
    </row>
    <row r="16" spans="1:5" x14ac:dyDescent="0.2">
      <c r="A16" t="s">
        <v>388</v>
      </c>
    </row>
    <row r="17" spans="1:1" x14ac:dyDescent="0.2">
      <c r="A17" t="s">
        <v>389</v>
      </c>
    </row>
    <row r="18" spans="1:1" x14ac:dyDescent="0.2">
      <c r="A18" t="s">
        <v>390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57"/>
  <sheetViews>
    <sheetView showZeros="0" zoomScaleNormal="100" workbookViewId="0">
      <selection activeCell="H5" sqref="H5:H10"/>
    </sheetView>
  </sheetViews>
  <sheetFormatPr defaultRowHeight="12.75" x14ac:dyDescent="0.2"/>
  <cols>
    <col min="1" max="1" width="20.7109375" style="13" customWidth="1"/>
    <col min="2" max="17" width="10.7109375" customWidth="1"/>
    <col min="18" max="18" width="12.140625" customWidth="1"/>
    <col min="19" max="20" width="10.7109375" customWidth="1"/>
    <col min="21" max="21" width="11.7109375" bestFit="1" customWidth="1"/>
    <col min="22" max="30" width="10.7109375" customWidth="1"/>
    <col min="31" max="31" width="11.28515625" bestFit="1" customWidth="1"/>
    <col min="32" max="32" width="13.42578125" customWidth="1"/>
    <col min="33" max="33" width="10.7109375" customWidth="1"/>
    <col min="34" max="34" width="12.85546875" bestFit="1" customWidth="1"/>
    <col min="35" max="35" width="15.140625" bestFit="1" customWidth="1"/>
    <col min="36" max="48" width="10.7109375" customWidth="1"/>
  </cols>
  <sheetData>
    <row r="1" spans="1:49" s="4" customFormat="1" ht="18" x14ac:dyDescent="0.25">
      <c r="A1" s="8" t="s">
        <v>2</v>
      </c>
    </row>
    <row r="2" spans="1:49" s="4" customFormat="1" ht="18" x14ac:dyDescent="0.25">
      <c r="A2" s="9"/>
      <c r="B2" s="6"/>
      <c r="C2" s="6"/>
      <c r="D2" s="6"/>
      <c r="E2" s="6"/>
      <c r="F2" s="6"/>
      <c r="G2" s="6"/>
      <c r="H2" s="6"/>
      <c r="I2" s="6"/>
      <c r="J2" s="6"/>
      <c r="K2" s="6"/>
      <c r="M2" s="149"/>
    </row>
    <row r="3" spans="1:49" s="4" customFormat="1" ht="18" x14ac:dyDescent="0.25">
      <c r="A3" s="10" t="s">
        <v>306</v>
      </c>
    </row>
    <row r="4" spans="1:49" s="4" customFormat="1" ht="18" x14ac:dyDescent="0.25">
      <c r="A4" s="72"/>
    </row>
    <row r="5" spans="1:49" s="78" customFormat="1" ht="72.95" customHeight="1" x14ac:dyDescent="0.2">
      <c r="A5" s="11" t="s">
        <v>86</v>
      </c>
      <c r="B5" s="7" t="s">
        <v>87</v>
      </c>
      <c r="C5" s="7" t="s">
        <v>163</v>
      </c>
      <c r="D5" s="7" t="s">
        <v>105</v>
      </c>
      <c r="E5" s="7" t="s">
        <v>106</v>
      </c>
      <c r="F5" s="7" t="s">
        <v>164</v>
      </c>
      <c r="G5" s="7" t="s">
        <v>88</v>
      </c>
      <c r="H5" s="7" t="s">
        <v>109</v>
      </c>
      <c r="I5" s="7" t="s">
        <v>110</v>
      </c>
      <c r="J5" s="7" t="s">
        <v>111</v>
      </c>
      <c r="K5" s="7" t="s">
        <v>89</v>
      </c>
      <c r="L5" s="7" t="s">
        <v>90</v>
      </c>
      <c r="M5" s="7" t="s">
        <v>91</v>
      </c>
      <c r="N5" s="7" t="s">
        <v>166</v>
      </c>
      <c r="O5" s="7" t="s">
        <v>92</v>
      </c>
      <c r="P5" s="7" t="s">
        <v>93</v>
      </c>
      <c r="Q5" s="7" t="s">
        <v>167</v>
      </c>
      <c r="R5" s="7" t="s">
        <v>209</v>
      </c>
      <c r="S5" s="7" t="s">
        <v>82</v>
      </c>
      <c r="T5" s="7" t="s">
        <v>94</v>
      </c>
      <c r="U5" s="7" t="s">
        <v>307</v>
      </c>
      <c r="V5" s="7" t="s">
        <v>80</v>
      </c>
      <c r="W5" s="7" t="s">
        <v>81</v>
      </c>
      <c r="X5" s="7" t="s">
        <v>95</v>
      </c>
      <c r="Y5" s="7" t="s">
        <v>97</v>
      </c>
      <c r="Z5" s="7" t="s">
        <v>169</v>
      </c>
      <c r="AA5" s="7" t="s">
        <v>98</v>
      </c>
      <c r="AB5" s="7" t="s">
        <v>308</v>
      </c>
      <c r="AC5" s="7" t="s">
        <v>99</v>
      </c>
      <c r="AD5" s="7" t="s">
        <v>309</v>
      </c>
      <c r="AE5" s="7" t="s">
        <v>100</v>
      </c>
      <c r="AF5" s="7" t="s">
        <v>310</v>
      </c>
      <c r="AG5" s="7" t="s">
        <v>96</v>
      </c>
      <c r="AH5" s="7" t="s">
        <v>311</v>
      </c>
      <c r="AI5" s="7" t="s">
        <v>312</v>
      </c>
      <c r="AJ5" s="7" t="s">
        <v>83</v>
      </c>
      <c r="AK5" s="7" t="s">
        <v>170</v>
      </c>
      <c r="AL5" s="7" t="s">
        <v>84</v>
      </c>
      <c r="AM5" s="7" t="s">
        <v>171</v>
      </c>
      <c r="AN5" s="7" t="s">
        <v>85</v>
      </c>
      <c r="AO5" s="7" t="s">
        <v>172</v>
      </c>
      <c r="AP5" s="7" t="s">
        <v>101</v>
      </c>
      <c r="AQ5" s="7" t="s">
        <v>173</v>
      </c>
      <c r="AR5" s="7" t="s">
        <v>102</v>
      </c>
      <c r="AS5" s="7" t="s">
        <v>174</v>
      </c>
      <c r="AT5" s="7" t="s">
        <v>128</v>
      </c>
      <c r="AU5" s="7" t="s">
        <v>175</v>
      </c>
      <c r="AV5" s="7" t="s">
        <v>103</v>
      </c>
      <c r="AW5" s="7" t="s">
        <v>313</v>
      </c>
    </row>
    <row r="6" spans="1:49" s="19" customFormat="1" x14ac:dyDescent="0.2">
      <c r="A6" s="19" t="s">
        <v>55</v>
      </c>
      <c r="B6" s="19" t="s">
        <v>56</v>
      </c>
      <c r="C6" s="19" t="s">
        <v>107</v>
      </c>
      <c r="D6" s="19" t="s">
        <v>107</v>
      </c>
      <c r="E6" s="19" t="s">
        <v>107</v>
      </c>
      <c r="F6" s="19" t="s">
        <v>108</v>
      </c>
      <c r="G6" s="19" t="s">
        <v>57</v>
      </c>
      <c r="H6" s="19" t="s">
        <v>113</v>
      </c>
      <c r="I6" s="19" t="s">
        <v>160</v>
      </c>
      <c r="J6" s="19" t="s">
        <v>161</v>
      </c>
      <c r="M6" s="19" t="s">
        <v>58</v>
      </c>
      <c r="N6" s="19" t="s">
        <v>59</v>
      </c>
      <c r="O6" s="19" t="s">
        <v>60</v>
      </c>
      <c r="P6" s="19" t="s">
        <v>61</v>
      </c>
      <c r="Q6" s="19" t="s">
        <v>62</v>
      </c>
      <c r="R6" s="19" t="s">
        <v>63</v>
      </c>
      <c r="S6" s="19" t="s">
        <v>64</v>
      </c>
      <c r="T6" s="19" t="s">
        <v>65</v>
      </c>
      <c r="U6" s="19" t="s">
        <v>114</v>
      </c>
      <c r="V6" s="19" t="s">
        <v>66</v>
      </c>
      <c r="W6" s="19" t="s">
        <v>67</v>
      </c>
      <c r="X6" s="19" t="s">
        <v>68</v>
      </c>
      <c r="Y6" s="19" t="s">
        <v>69</v>
      </c>
      <c r="Z6" s="19" t="s">
        <v>115</v>
      </c>
      <c r="AA6" s="19" t="s">
        <v>70</v>
      </c>
      <c r="AB6" s="19" t="s">
        <v>116</v>
      </c>
      <c r="AC6" s="19" t="s">
        <v>71</v>
      </c>
      <c r="AD6" s="19" t="s">
        <v>117</v>
      </c>
      <c r="AE6" s="19" t="s">
        <v>72</v>
      </c>
      <c r="AF6" s="19" t="s">
        <v>118</v>
      </c>
      <c r="AG6" s="19" t="s">
        <v>73</v>
      </c>
      <c r="AH6" s="19" t="s">
        <v>74</v>
      </c>
      <c r="AI6" s="19" t="s">
        <v>119</v>
      </c>
      <c r="AJ6" s="19" t="s">
        <v>75</v>
      </c>
      <c r="AK6" s="19" t="s">
        <v>120</v>
      </c>
      <c r="AL6" s="19" t="s">
        <v>76</v>
      </c>
      <c r="AM6" s="19" t="s">
        <v>121</v>
      </c>
      <c r="AN6" s="19" t="s">
        <v>77</v>
      </c>
      <c r="AO6" s="19" t="s">
        <v>122</v>
      </c>
      <c r="AP6" s="19" t="s">
        <v>78</v>
      </c>
      <c r="AQ6" s="19" t="s">
        <v>123</v>
      </c>
      <c r="AR6" s="19" t="s">
        <v>79</v>
      </c>
      <c r="AS6" s="19" t="s">
        <v>124</v>
      </c>
      <c r="AT6" s="19" t="s">
        <v>125</v>
      </c>
      <c r="AU6" s="19" t="s">
        <v>126</v>
      </c>
      <c r="AV6" s="19" t="s">
        <v>112</v>
      </c>
      <c r="AW6" s="19" t="s">
        <v>127</v>
      </c>
    </row>
    <row r="7" spans="1:49" x14ac:dyDescent="0.2">
      <c r="A7" s="12"/>
      <c r="F7" t="str">
        <f>CONCATENATE(C7,"-",D7,"-",E7)</f>
        <v>--</v>
      </c>
      <c r="L7" s="73"/>
      <c r="M7" s="73"/>
      <c r="N7" s="74">
        <f>VALUE(ROUNDUP(MONTH(M7)/12*4,0)*3&amp;"/"&amp;YEAR(M7))</f>
        <v>61</v>
      </c>
      <c r="Q7" s="75"/>
      <c r="R7" s="94"/>
      <c r="T7" s="77"/>
      <c r="U7" s="77" t="e">
        <f>T7/R7</f>
        <v>#DIV/0!</v>
      </c>
      <c r="V7" s="77"/>
      <c r="W7" s="77"/>
      <c r="X7" s="77"/>
      <c r="Y7" s="77">
        <f>T7-V7-W7+X7</f>
        <v>0</v>
      </c>
      <c r="Z7" s="77" t="e">
        <f>Y7/R7</f>
        <v>#DIV/0!</v>
      </c>
      <c r="AA7" s="77"/>
      <c r="AB7" s="77" t="e">
        <f>AA7/R7</f>
        <v>#DIV/0!</v>
      </c>
      <c r="AC7" s="77"/>
      <c r="AD7" s="77" t="e">
        <f>AC7/R7</f>
        <v>#DIV/0!</v>
      </c>
      <c r="AE7" s="77">
        <f>Y7-AA7-AC7</f>
        <v>0</v>
      </c>
      <c r="AF7" s="77" t="e">
        <f>AE7/R7</f>
        <v>#DIV/0!</v>
      </c>
      <c r="AG7" s="77"/>
      <c r="AH7" s="77"/>
      <c r="AI7" s="77" t="e">
        <f>AH7/R7</f>
        <v>#DIV/0!</v>
      </c>
      <c r="AJ7" s="77"/>
      <c r="AK7" s="77" t="e">
        <f>AJ7/R7</f>
        <v>#DIV/0!</v>
      </c>
      <c r="AL7" s="77"/>
      <c r="AM7" s="77" t="e">
        <f>AL7/R7</f>
        <v>#DIV/0!</v>
      </c>
      <c r="AN7" s="77"/>
      <c r="AO7" s="77" t="e">
        <f>AN7/R7</f>
        <v>#DIV/0!</v>
      </c>
      <c r="AP7" s="77"/>
      <c r="AQ7" s="77" t="e">
        <f>AP7/R7</f>
        <v>#DIV/0!</v>
      </c>
      <c r="AR7" s="77"/>
      <c r="AS7" s="77" t="e">
        <f>AR7/R7</f>
        <v>#DIV/0!</v>
      </c>
      <c r="AT7" s="77"/>
      <c r="AU7" s="77" t="e">
        <f>AT7/R7</f>
        <v>#DIV/0!</v>
      </c>
      <c r="AV7" s="77"/>
      <c r="AW7" s="77" t="e">
        <f>AV7/R7</f>
        <v>#DIV/0!</v>
      </c>
    </row>
    <row r="8" spans="1:49" x14ac:dyDescent="0.2">
      <c r="A8" s="12"/>
    </row>
    <row r="9" spans="1:49" x14ac:dyDescent="0.2">
      <c r="A9" s="14" t="s">
        <v>3</v>
      </c>
      <c r="B9" s="16" t="s">
        <v>36</v>
      </c>
      <c r="C9" s="16"/>
      <c r="D9" s="16"/>
      <c r="E9" s="16"/>
      <c r="F9" s="15"/>
    </row>
    <row r="10" spans="1:49" x14ac:dyDescent="0.2">
      <c r="A10" s="14" t="s">
        <v>4</v>
      </c>
      <c r="B10" s="16" t="s">
        <v>181</v>
      </c>
      <c r="C10" s="16"/>
      <c r="D10" s="16"/>
      <c r="E10" s="16"/>
      <c r="F10" s="15"/>
    </row>
    <row r="11" spans="1:49" x14ac:dyDescent="0.2">
      <c r="A11" s="14" t="s">
        <v>107</v>
      </c>
      <c r="B11" s="16" t="s">
        <v>158</v>
      </c>
      <c r="C11" s="16"/>
      <c r="D11" s="16"/>
      <c r="E11" s="16"/>
      <c r="F11" s="15"/>
    </row>
    <row r="12" spans="1:49" x14ac:dyDescent="0.2">
      <c r="A12" s="14" t="s">
        <v>108</v>
      </c>
      <c r="B12" s="16" t="s">
        <v>159</v>
      </c>
      <c r="C12" s="16"/>
      <c r="D12" s="16"/>
      <c r="E12" s="16"/>
      <c r="F12" s="15"/>
    </row>
    <row r="13" spans="1:49" x14ac:dyDescent="0.2">
      <c r="A13" s="14" t="s">
        <v>6</v>
      </c>
      <c r="B13" s="16" t="s">
        <v>30</v>
      </c>
      <c r="C13" s="16"/>
      <c r="D13" s="16"/>
      <c r="E13" s="16"/>
      <c r="F13" s="15"/>
    </row>
    <row r="14" spans="1:49" x14ac:dyDescent="0.2">
      <c r="A14" s="14" t="s">
        <v>113</v>
      </c>
      <c r="B14" s="16" t="s">
        <v>109</v>
      </c>
      <c r="C14" s="16"/>
      <c r="D14" s="16"/>
      <c r="E14" s="16"/>
      <c r="F14" s="15"/>
    </row>
    <row r="15" spans="1:49" x14ac:dyDescent="0.2">
      <c r="A15" s="14" t="s">
        <v>160</v>
      </c>
      <c r="B15" s="16" t="s">
        <v>314</v>
      </c>
      <c r="C15" s="16"/>
      <c r="D15" s="16"/>
      <c r="E15" s="16"/>
      <c r="F15" s="15"/>
    </row>
    <row r="16" spans="1:49" x14ac:dyDescent="0.2">
      <c r="A16" s="14" t="s">
        <v>161</v>
      </c>
      <c r="B16" s="16" t="s">
        <v>315</v>
      </c>
      <c r="C16" s="16"/>
      <c r="D16" s="16"/>
      <c r="E16" s="16"/>
      <c r="F16" s="15"/>
    </row>
    <row r="17" spans="1:6" x14ac:dyDescent="0.2">
      <c r="A17" s="14" t="s">
        <v>7</v>
      </c>
      <c r="B17" s="16" t="s">
        <v>31</v>
      </c>
      <c r="C17" s="16"/>
      <c r="D17" s="16"/>
      <c r="E17" s="16"/>
      <c r="F17" s="15"/>
    </row>
    <row r="18" spans="1:6" x14ac:dyDescent="0.2">
      <c r="A18" s="14" t="s">
        <v>8</v>
      </c>
      <c r="B18" s="16" t="s">
        <v>184</v>
      </c>
      <c r="C18" s="16"/>
      <c r="D18" s="16"/>
      <c r="E18" s="16"/>
      <c r="F18" s="15"/>
    </row>
    <row r="19" spans="1:6" x14ac:dyDescent="0.2">
      <c r="A19" s="14" t="s">
        <v>9</v>
      </c>
      <c r="B19" s="16" t="s">
        <v>185</v>
      </c>
      <c r="C19" s="16"/>
      <c r="D19" s="16"/>
      <c r="E19" s="16"/>
      <c r="F19" s="15"/>
    </row>
    <row r="20" spans="1:6" x14ac:dyDescent="0.2">
      <c r="A20" s="14" t="s">
        <v>10</v>
      </c>
      <c r="B20" s="16" t="s">
        <v>37</v>
      </c>
      <c r="C20" s="16"/>
      <c r="D20" s="16"/>
      <c r="E20" s="16"/>
    </row>
    <row r="21" spans="1:6" x14ac:dyDescent="0.2">
      <c r="A21" s="14" t="s">
        <v>11</v>
      </c>
      <c r="B21" s="16" t="s">
        <v>316</v>
      </c>
      <c r="C21" s="16"/>
      <c r="D21" s="16"/>
      <c r="E21" s="16"/>
    </row>
    <row r="22" spans="1:6" ht="13.5" customHeight="1" x14ac:dyDescent="0.2">
      <c r="A22" s="14" t="s">
        <v>12</v>
      </c>
      <c r="B22" s="16" t="s">
        <v>187</v>
      </c>
      <c r="C22" s="16"/>
      <c r="D22" s="16"/>
      <c r="E22" s="16"/>
    </row>
    <row r="23" spans="1:6" x14ac:dyDescent="0.2">
      <c r="A23" s="14" t="s">
        <v>13</v>
      </c>
      <c r="B23" s="16" t="s">
        <v>38</v>
      </c>
      <c r="C23" s="16"/>
      <c r="D23" s="16"/>
      <c r="E23" s="16"/>
    </row>
    <row r="24" spans="1:6" ht="13.5" customHeight="1" x14ac:dyDescent="0.2">
      <c r="A24" s="14" t="s">
        <v>14</v>
      </c>
      <c r="B24" s="16" t="s">
        <v>32</v>
      </c>
      <c r="C24" s="16"/>
      <c r="D24" s="16"/>
      <c r="E24" s="16"/>
    </row>
    <row r="25" spans="1:6" x14ac:dyDescent="0.2">
      <c r="A25" s="14" t="s">
        <v>317</v>
      </c>
      <c r="B25" s="16" t="s">
        <v>318</v>
      </c>
      <c r="C25" s="16"/>
      <c r="D25" s="16"/>
      <c r="E25" s="16"/>
    </row>
    <row r="26" spans="1:6" x14ac:dyDescent="0.2">
      <c r="A26" s="14" t="s">
        <v>15</v>
      </c>
      <c r="B26" s="16" t="s">
        <v>33</v>
      </c>
      <c r="C26" s="16"/>
      <c r="D26" s="16"/>
      <c r="E26" s="16"/>
    </row>
    <row r="27" spans="1:6" x14ac:dyDescent="0.2">
      <c r="A27" s="14" t="s">
        <v>16</v>
      </c>
      <c r="B27" s="16" t="s">
        <v>319</v>
      </c>
      <c r="C27" s="16"/>
      <c r="D27" s="16"/>
      <c r="E27" s="16"/>
    </row>
    <row r="28" spans="1:6" x14ac:dyDescent="0.2">
      <c r="A28" s="14" t="s">
        <v>17</v>
      </c>
      <c r="B28" s="16" t="s">
        <v>34</v>
      </c>
      <c r="C28" s="16"/>
      <c r="D28" s="16"/>
      <c r="E28" s="16"/>
    </row>
    <row r="29" spans="1:6" x14ac:dyDescent="0.2">
      <c r="A29" s="14" t="s">
        <v>18</v>
      </c>
      <c r="B29" s="16" t="s">
        <v>320</v>
      </c>
      <c r="C29" s="16"/>
      <c r="D29" s="16"/>
      <c r="E29" s="16"/>
    </row>
    <row r="30" spans="1:6" x14ac:dyDescent="0.2">
      <c r="A30" s="14" t="s">
        <v>194</v>
      </c>
      <c r="B30" s="16" t="s">
        <v>321</v>
      </c>
      <c r="C30" s="16"/>
      <c r="D30" s="16"/>
      <c r="E30" s="16"/>
    </row>
    <row r="31" spans="1:6" x14ac:dyDescent="0.2">
      <c r="A31" s="14" t="s">
        <v>19</v>
      </c>
      <c r="B31" s="16" t="s">
        <v>53</v>
      </c>
      <c r="C31" s="16"/>
      <c r="D31" s="16"/>
      <c r="E31" s="16"/>
    </row>
    <row r="32" spans="1:6" x14ac:dyDescent="0.2">
      <c r="A32" s="14" t="s">
        <v>196</v>
      </c>
      <c r="B32" s="16" t="s">
        <v>322</v>
      </c>
      <c r="C32" s="16"/>
      <c r="D32" s="16"/>
      <c r="E32" s="16"/>
    </row>
    <row r="33" spans="1:5" x14ac:dyDescent="0.2">
      <c r="A33" s="14" t="s">
        <v>20</v>
      </c>
      <c r="B33" s="16" t="s">
        <v>323</v>
      </c>
      <c r="C33" s="16"/>
      <c r="D33" s="16"/>
      <c r="E33" s="16"/>
    </row>
    <row r="34" spans="1:5" x14ac:dyDescent="0.2">
      <c r="A34" s="14" t="s">
        <v>198</v>
      </c>
      <c r="B34" s="16" t="s">
        <v>324</v>
      </c>
      <c r="C34" s="16"/>
      <c r="D34" s="16"/>
      <c r="E34" s="16"/>
    </row>
    <row r="35" spans="1:5" x14ac:dyDescent="0.2">
      <c r="A35" s="14" t="s">
        <v>21</v>
      </c>
      <c r="B35" s="16" t="s">
        <v>325</v>
      </c>
      <c r="C35" s="16"/>
      <c r="D35" s="16"/>
      <c r="E35" s="16"/>
    </row>
    <row r="36" spans="1:5" x14ac:dyDescent="0.2">
      <c r="A36" s="14" t="s">
        <v>200</v>
      </c>
      <c r="B36" s="16" t="s">
        <v>326</v>
      </c>
      <c r="C36" s="16"/>
      <c r="D36" s="16"/>
      <c r="E36" s="16"/>
    </row>
    <row r="37" spans="1:5" x14ac:dyDescent="0.2">
      <c r="A37" s="14" t="s">
        <v>22</v>
      </c>
      <c r="B37" s="16" t="s">
        <v>327</v>
      </c>
      <c r="C37" s="16"/>
      <c r="D37" s="16"/>
      <c r="E37" s="16"/>
    </row>
    <row r="38" spans="1:5" x14ac:dyDescent="0.2">
      <c r="A38" s="14" t="s">
        <v>23</v>
      </c>
      <c r="B38" s="16" t="s">
        <v>328</v>
      </c>
      <c r="C38" s="16"/>
      <c r="D38" s="16"/>
      <c r="E38" s="16"/>
    </row>
    <row r="39" spans="1:5" x14ac:dyDescent="0.2">
      <c r="A39" s="14" t="s">
        <v>204</v>
      </c>
      <c r="B39" s="16" t="s">
        <v>329</v>
      </c>
      <c r="C39" s="16"/>
      <c r="D39" s="16"/>
      <c r="E39" s="16"/>
    </row>
    <row r="40" spans="1:5" x14ac:dyDescent="0.2">
      <c r="A40" s="14" t="s">
        <v>24</v>
      </c>
      <c r="B40" s="16" t="s">
        <v>35</v>
      </c>
      <c r="C40" s="16"/>
      <c r="D40" s="16"/>
      <c r="E40" s="16"/>
    </row>
    <row r="41" spans="1:5" x14ac:dyDescent="0.2">
      <c r="A41" s="14" t="s">
        <v>207</v>
      </c>
      <c r="B41" s="16" t="s">
        <v>330</v>
      </c>
      <c r="C41" s="16"/>
      <c r="D41" s="16"/>
      <c r="E41" s="16"/>
    </row>
    <row r="42" spans="1:5" x14ac:dyDescent="0.2">
      <c r="A42" s="14" t="s">
        <v>25</v>
      </c>
      <c r="B42" s="16" t="s">
        <v>40</v>
      </c>
      <c r="C42" s="16"/>
      <c r="D42" s="16"/>
      <c r="E42" s="16"/>
    </row>
    <row r="43" spans="1:5" x14ac:dyDescent="0.2">
      <c r="A43" s="14" t="s">
        <v>331</v>
      </c>
      <c r="B43" s="16" t="s">
        <v>332</v>
      </c>
      <c r="C43" s="16"/>
      <c r="D43" s="16"/>
      <c r="E43" s="16"/>
    </row>
    <row r="44" spans="1:5" x14ac:dyDescent="0.2">
      <c r="A44" s="14" t="s">
        <v>26</v>
      </c>
      <c r="B44" s="16" t="s">
        <v>333</v>
      </c>
      <c r="C44" s="16"/>
      <c r="D44" s="16"/>
      <c r="E44" s="16"/>
    </row>
    <row r="45" spans="1:5" x14ac:dyDescent="0.2">
      <c r="A45" s="14"/>
      <c r="B45" s="16" t="s">
        <v>41</v>
      </c>
      <c r="C45" s="16"/>
      <c r="D45" s="16"/>
      <c r="E45" s="16"/>
    </row>
    <row r="46" spans="1:5" x14ac:dyDescent="0.2">
      <c r="A46" s="14" t="s">
        <v>334</v>
      </c>
      <c r="B46" s="16" t="s">
        <v>335</v>
      </c>
      <c r="C46" s="16"/>
      <c r="D46" s="16"/>
      <c r="E46" s="16"/>
    </row>
    <row r="47" spans="1:5" x14ac:dyDescent="0.2">
      <c r="A47" s="14" t="s">
        <v>27</v>
      </c>
      <c r="B47" s="16" t="s">
        <v>42</v>
      </c>
      <c r="C47" s="16"/>
      <c r="D47" s="16"/>
      <c r="E47" s="16"/>
    </row>
    <row r="48" spans="1:5" x14ac:dyDescent="0.2">
      <c r="A48" s="14" t="s">
        <v>336</v>
      </c>
      <c r="B48" s="16" t="s">
        <v>337</v>
      </c>
      <c r="C48" s="16"/>
      <c r="D48" s="16"/>
      <c r="E48" s="16"/>
    </row>
    <row r="49" spans="1:5" x14ac:dyDescent="0.2">
      <c r="A49" s="14" t="s">
        <v>28</v>
      </c>
      <c r="B49" s="16" t="s">
        <v>43</v>
      </c>
      <c r="C49" s="16"/>
      <c r="D49" s="16"/>
      <c r="E49" s="16"/>
    </row>
    <row r="50" spans="1:5" x14ac:dyDescent="0.2">
      <c r="A50" s="14" t="s">
        <v>338</v>
      </c>
      <c r="B50" s="16" t="s">
        <v>339</v>
      </c>
      <c r="C50" s="16"/>
      <c r="D50" s="16"/>
      <c r="E50" s="16"/>
    </row>
    <row r="51" spans="1:5" x14ac:dyDescent="0.2">
      <c r="A51" s="14" t="s">
        <v>29</v>
      </c>
      <c r="B51" s="16" t="s">
        <v>44</v>
      </c>
      <c r="C51" s="16"/>
      <c r="D51" s="16"/>
      <c r="E51" s="16"/>
    </row>
    <row r="52" spans="1:5" x14ac:dyDescent="0.2">
      <c r="A52" s="14"/>
      <c r="B52" s="16" t="s">
        <v>45</v>
      </c>
      <c r="C52" s="16"/>
      <c r="D52" s="16"/>
      <c r="E52" s="16"/>
    </row>
    <row r="53" spans="1:5" x14ac:dyDescent="0.2">
      <c r="A53" s="14" t="s">
        <v>340</v>
      </c>
      <c r="B53" s="16" t="s">
        <v>341</v>
      </c>
      <c r="C53" s="16"/>
      <c r="D53" s="16"/>
      <c r="E53" s="16"/>
    </row>
    <row r="54" spans="1:5" x14ac:dyDescent="0.2">
      <c r="A54" s="14" t="s">
        <v>342</v>
      </c>
      <c r="B54" s="16" t="s">
        <v>343</v>
      </c>
      <c r="C54" s="16"/>
      <c r="D54" s="16"/>
      <c r="E54" s="16"/>
    </row>
    <row r="55" spans="1:5" x14ac:dyDescent="0.2">
      <c r="A55" s="14" t="s">
        <v>344</v>
      </c>
      <c r="B55" s="16" t="s">
        <v>208</v>
      </c>
      <c r="C55" s="16"/>
      <c r="D55" s="16"/>
      <c r="E55" s="16"/>
    </row>
    <row r="56" spans="1:5" x14ac:dyDescent="0.2">
      <c r="A56" s="14"/>
    </row>
    <row r="57" spans="1:5" x14ac:dyDescent="0.2">
      <c r="A57" s="150"/>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9C804-0CAE-4489-A6BB-881FC238C039}">
  <dimension ref="A1:D47"/>
  <sheetViews>
    <sheetView zoomScale="70" zoomScaleNormal="70" workbookViewId="0">
      <selection activeCell="I25" sqref="I25"/>
    </sheetView>
  </sheetViews>
  <sheetFormatPr defaultRowHeight="12.75" x14ac:dyDescent="0.2"/>
  <cols>
    <col min="1" max="1" width="9" customWidth="1"/>
    <col min="2" max="2" width="27.7109375" customWidth="1"/>
    <col min="3" max="3" width="17.28515625" customWidth="1"/>
    <col min="4" max="4" width="17.7109375" customWidth="1"/>
    <col min="8" max="8" width="30.140625" customWidth="1"/>
  </cols>
  <sheetData>
    <row r="1" spans="1:4" ht="18" x14ac:dyDescent="0.25">
      <c r="A1" s="8" t="s">
        <v>2</v>
      </c>
    </row>
    <row r="2" spans="1:4" ht="18" x14ac:dyDescent="0.25">
      <c r="A2" s="4"/>
    </row>
    <row r="3" spans="1:4" ht="18" x14ac:dyDescent="0.25">
      <c r="A3" s="10" t="s">
        <v>391</v>
      </c>
    </row>
    <row r="4" spans="1:4" ht="18" x14ac:dyDescent="0.25">
      <c r="A4" s="4"/>
    </row>
    <row r="5" spans="1:4" x14ac:dyDescent="0.2">
      <c r="A5" s="199" t="s">
        <v>361</v>
      </c>
      <c r="B5" s="201" t="s">
        <v>362</v>
      </c>
      <c r="C5" s="203" t="s">
        <v>363</v>
      </c>
      <c r="D5" s="204"/>
    </row>
    <row r="6" spans="1:4" ht="24" x14ac:dyDescent="0.2">
      <c r="A6" s="200"/>
      <c r="B6" s="202"/>
      <c r="C6" s="169" t="s">
        <v>364</v>
      </c>
      <c r="D6" s="170" t="s">
        <v>365</v>
      </c>
    </row>
    <row r="7" spans="1:4" x14ac:dyDescent="0.2">
      <c r="A7" s="171" t="s">
        <v>366</v>
      </c>
      <c r="B7" s="172" t="s">
        <v>86</v>
      </c>
      <c r="C7" s="173"/>
      <c r="D7" s="174"/>
    </row>
    <row r="8" spans="1:4" x14ac:dyDescent="0.2">
      <c r="A8" s="171" t="s">
        <v>4</v>
      </c>
      <c r="B8" s="172" t="s">
        <v>87</v>
      </c>
      <c r="C8" s="173"/>
      <c r="D8" s="174"/>
    </row>
    <row r="9" spans="1:4" ht="25.5" x14ac:dyDescent="0.2">
      <c r="A9" s="171" t="s">
        <v>369</v>
      </c>
      <c r="B9" s="172" t="s">
        <v>163</v>
      </c>
      <c r="C9" s="173"/>
      <c r="D9" s="174"/>
    </row>
    <row r="10" spans="1:4" ht="25.5" x14ac:dyDescent="0.2">
      <c r="A10" s="171" t="s">
        <v>369</v>
      </c>
      <c r="B10" s="172" t="s">
        <v>105</v>
      </c>
      <c r="C10" s="173"/>
      <c r="D10" s="174"/>
    </row>
    <row r="11" spans="1:4" ht="25.5" x14ac:dyDescent="0.2">
      <c r="A11" s="171" t="s">
        <v>369</v>
      </c>
      <c r="B11" s="172" t="s">
        <v>106</v>
      </c>
      <c r="C11" s="173"/>
      <c r="D11" s="174"/>
    </row>
    <row r="12" spans="1:4" x14ac:dyDescent="0.2">
      <c r="A12" s="171" t="s">
        <v>370</v>
      </c>
      <c r="B12" s="172" t="s">
        <v>88</v>
      </c>
      <c r="C12" s="173"/>
      <c r="D12" s="174"/>
    </row>
    <row r="13" spans="1:4" x14ac:dyDescent="0.2">
      <c r="A13" s="171" t="s">
        <v>113</v>
      </c>
      <c r="B13" s="172" t="s">
        <v>109</v>
      </c>
      <c r="C13" s="173"/>
      <c r="D13" s="174"/>
    </row>
    <row r="14" spans="1:4" x14ac:dyDescent="0.2">
      <c r="A14" s="171" t="s">
        <v>160</v>
      </c>
      <c r="B14" s="172" t="s">
        <v>110</v>
      </c>
      <c r="C14" s="173"/>
      <c r="D14" s="174"/>
    </row>
    <row r="15" spans="1:4" x14ac:dyDescent="0.2">
      <c r="A15" s="171" t="s">
        <v>161</v>
      </c>
      <c r="B15" s="172" t="s">
        <v>111</v>
      </c>
      <c r="C15" s="173"/>
      <c r="D15" s="174"/>
    </row>
    <row r="16" spans="1:4" x14ac:dyDescent="0.2">
      <c r="A16" s="171"/>
      <c r="B16" s="172" t="s">
        <v>89</v>
      </c>
      <c r="C16" s="173"/>
      <c r="D16" s="174"/>
    </row>
    <row r="17" spans="1:4" x14ac:dyDescent="0.2">
      <c r="A17" s="171"/>
      <c r="B17" s="172" t="s">
        <v>90</v>
      </c>
      <c r="C17" s="173"/>
      <c r="D17" s="174"/>
    </row>
    <row r="18" spans="1:4" x14ac:dyDescent="0.2">
      <c r="A18" s="171" t="s">
        <v>58</v>
      </c>
      <c r="B18" s="172" t="s">
        <v>91</v>
      </c>
      <c r="C18" s="173"/>
      <c r="D18" s="174"/>
    </row>
    <row r="19" spans="1:4" x14ac:dyDescent="0.2">
      <c r="A19" s="171" t="s">
        <v>59</v>
      </c>
      <c r="B19" s="172" t="s">
        <v>166</v>
      </c>
      <c r="C19" s="173"/>
      <c r="D19" s="174"/>
    </row>
    <row r="20" spans="1:4" x14ac:dyDescent="0.2">
      <c r="A20" s="171" t="s">
        <v>60</v>
      </c>
      <c r="B20" s="172" t="s">
        <v>92</v>
      </c>
      <c r="C20" s="173"/>
      <c r="D20" s="174"/>
    </row>
    <row r="21" spans="1:4" x14ac:dyDescent="0.2">
      <c r="A21" s="171" t="s">
        <v>61</v>
      </c>
      <c r="B21" s="172" t="s">
        <v>104</v>
      </c>
      <c r="C21" s="173"/>
      <c r="D21" s="174"/>
    </row>
    <row r="22" spans="1:4" x14ac:dyDescent="0.2">
      <c r="A22" s="171" t="s">
        <v>62</v>
      </c>
      <c r="B22" s="172" t="s">
        <v>167</v>
      </c>
      <c r="C22" s="173"/>
      <c r="D22" s="174"/>
    </row>
    <row r="23" spans="1:4" ht="25.5" x14ac:dyDescent="0.2">
      <c r="A23" s="171" t="s">
        <v>63</v>
      </c>
      <c r="B23" s="172" t="s">
        <v>209</v>
      </c>
      <c r="C23" s="173"/>
      <c r="D23" s="174"/>
    </row>
    <row r="24" spans="1:4" x14ac:dyDescent="0.2">
      <c r="A24" s="171" t="s">
        <v>64</v>
      </c>
      <c r="B24" s="172" t="s">
        <v>82</v>
      </c>
      <c r="C24" s="173"/>
      <c r="D24" s="174"/>
    </row>
    <row r="25" spans="1:4" x14ac:dyDescent="0.2">
      <c r="A25" s="171" t="s">
        <v>178</v>
      </c>
      <c r="B25" s="172" t="s">
        <v>94</v>
      </c>
      <c r="C25" s="173"/>
      <c r="D25" s="174"/>
    </row>
    <row r="26" spans="1:4" x14ac:dyDescent="0.2">
      <c r="A26" s="171" t="s">
        <v>65</v>
      </c>
      <c r="B26" s="172" t="s">
        <v>307</v>
      </c>
      <c r="C26" s="173"/>
      <c r="D26" s="174"/>
    </row>
    <row r="27" spans="1:4" x14ac:dyDescent="0.2">
      <c r="A27" s="171" t="s">
        <v>66</v>
      </c>
      <c r="B27" s="172" t="s">
        <v>80</v>
      </c>
      <c r="C27" s="173"/>
      <c r="D27" s="174"/>
    </row>
    <row r="28" spans="1:4" x14ac:dyDescent="0.2">
      <c r="A28" s="171" t="s">
        <v>67</v>
      </c>
      <c r="B28" s="172" t="s">
        <v>81</v>
      </c>
      <c r="C28" s="173"/>
      <c r="D28" s="174"/>
    </row>
    <row r="29" spans="1:4" x14ac:dyDescent="0.2">
      <c r="A29" s="171" t="s">
        <v>68</v>
      </c>
      <c r="B29" s="172" t="s">
        <v>95</v>
      </c>
      <c r="C29" s="173"/>
      <c r="D29" s="174"/>
    </row>
    <row r="30" spans="1:4" x14ac:dyDescent="0.2">
      <c r="A30" s="171" t="s">
        <v>69</v>
      </c>
      <c r="B30" s="172" t="s">
        <v>97</v>
      </c>
      <c r="C30" s="173"/>
      <c r="D30" s="174"/>
    </row>
    <row r="31" spans="1:4" x14ac:dyDescent="0.2">
      <c r="A31" s="171" t="s">
        <v>70</v>
      </c>
      <c r="B31" s="172" t="s">
        <v>98</v>
      </c>
      <c r="C31" s="173"/>
      <c r="D31" s="174"/>
    </row>
    <row r="32" spans="1:4" x14ac:dyDescent="0.2">
      <c r="A32" s="171" t="s">
        <v>71</v>
      </c>
      <c r="B32" s="172" t="s">
        <v>99</v>
      </c>
      <c r="C32" s="173"/>
      <c r="D32" s="174"/>
    </row>
    <row r="33" spans="1:4" x14ac:dyDescent="0.2">
      <c r="A33" s="171" t="s">
        <v>72</v>
      </c>
      <c r="B33" s="172" t="s">
        <v>100</v>
      </c>
      <c r="C33" s="173"/>
      <c r="D33" s="174"/>
    </row>
    <row r="34" spans="1:4" x14ac:dyDescent="0.2">
      <c r="A34" s="171" t="s">
        <v>73</v>
      </c>
      <c r="B34" s="172" t="s">
        <v>96</v>
      </c>
      <c r="C34" s="173"/>
      <c r="D34" s="174"/>
    </row>
    <row r="35" spans="1:4" x14ac:dyDescent="0.2">
      <c r="A35" s="171" t="s">
        <v>75</v>
      </c>
      <c r="B35" s="172" t="s">
        <v>83</v>
      </c>
      <c r="C35" s="173"/>
      <c r="D35" s="174"/>
    </row>
    <row r="36" spans="1:4" x14ac:dyDescent="0.2">
      <c r="A36" s="171" t="s">
        <v>76</v>
      </c>
      <c r="B36" s="172" t="s">
        <v>84</v>
      </c>
      <c r="C36" s="173"/>
      <c r="D36" s="174"/>
    </row>
    <row r="37" spans="1:4" x14ac:dyDescent="0.2">
      <c r="A37" s="171" t="s">
        <v>77</v>
      </c>
      <c r="B37" s="172" t="s">
        <v>85</v>
      </c>
      <c r="C37" s="173"/>
      <c r="D37" s="174"/>
    </row>
    <row r="38" spans="1:4" x14ac:dyDescent="0.2">
      <c r="A38" s="171" t="s">
        <v>78</v>
      </c>
      <c r="B38" s="172" t="s">
        <v>101</v>
      </c>
      <c r="C38" s="173"/>
      <c r="D38" s="174"/>
    </row>
    <row r="39" spans="1:4" x14ac:dyDescent="0.2">
      <c r="A39" s="171" t="s">
        <v>79</v>
      </c>
      <c r="B39" s="172" t="s">
        <v>102</v>
      </c>
      <c r="C39" s="173"/>
      <c r="D39" s="174"/>
    </row>
    <row r="40" spans="1:4" x14ac:dyDescent="0.2">
      <c r="A40" s="171" t="s">
        <v>125</v>
      </c>
      <c r="B40" s="172" t="s">
        <v>128</v>
      </c>
      <c r="C40" s="173"/>
      <c r="D40" s="174"/>
    </row>
    <row r="41" spans="1:4" x14ac:dyDescent="0.2">
      <c r="A41" s="171" t="s">
        <v>127</v>
      </c>
      <c r="B41" s="172" t="s">
        <v>313</v>
      </c>
      <c r="C41" s="173"/>
      <c r="D41" s="174"/>
    </row>
    <row r="43" spans="1:4" x14ac:dyDescent="0.2">
      <c r="A43" s="191" t="s">
        <v>373</v>
      </c>
    </row>
    <row r="44" spans="1:4" x14ac:dyDescent="0.2">
      <c r="A44" s="191" t="s">
        <v>374</v>
      </c>
    </row>
    <row r="45" spans="1:4" x14ac:dyDescent="0.2">
      <c r="A45" s="192" t="s">
        <v>375</v>
      </c>
    </row>
    <row r="46" spans="1:4" x14ac:dyDescent="0.2">
      <c r="A46" s="192" t="s">
        <v>392</v>
      </c>
    </row>
    <row r="47" spans="1:4" x14ac:dyDescent="0.2">
      <c r="A47" s="192" t="s">
        <v>377</v>
      </c>
    </row>
  </sheetData>
  <mergeCells count="3">
    <mergeCell ref="C5:D5"/>
    <mergeCell ref="A5:A6"/>
    <mergeCell ref="B5: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ABA9B-D340-422F-8826-9E8B50A2F196}">
  <dimension ref="A1:D24"/>
  <sheetViews>
    <sheetView workbookViewId="0">
      <selection activeCell="E9" sqref="E9"/>
    </sheetView>
  </sheetViews>
  <sheetFormatPr defaultColWidth="12.5703125" defaultRowHeight="15.75" x14ac:dyDescent="0.25"/>
  <cols>
    <col min="1" max="1" width="60.42578125" style="20" customWidth="1"/>
    <col min="2" max="3" width="15.5703125" style="20" customWidth="1"/>
    <col min="4" max="4" width="36.140625" style="20" customWidth="1"/>
    <col min="5" max="16384" width="12.5703125" style="20"/>
  </cols>
  <sheetData>
    <row r="1" spans="1:4" ht="18" x14ac:dyDescent="0.25">
      <c r="A1" s="8" t="s">
        <v>2</v>
      </c>
    </row>
    <row r="3" spans="1:4" ht="18" x14ac:dyDescent="0.25">
      <c r="A3" s="10" t="s">
        <v>129</v>
      </c>
    </row>
    <row r="4" spans="1:4" ht="18.75" thickBot="1" x14ac:dyDescent="0.3">
      <c r="A4" s="10"/>
    </row>
    <row r="5" spans="1:4" ht="16.5" thickBot="1" x14ac:dyDescent="0.3">
      <c r="A5" s="21" t="s">
        <v>130</v>
      </c>
      <c r="B5" s="22" t="s">
        <v>1</v>
      </c>
      <c r="C5" s="22" t="s">
        <v>0</v>
      </c>
      <c r="D5" s="23" t="s">
        <v>131</v>
      </c>
    </row>
    <row r="6" spans="1:4" x14ac:dyDescent="0.25">
      <c r="A6" s="24" t="s">
        <v>132</v>
      </c>
      <c r="B6" s="25"/>
      <c r="C6" s="26"/>
      <c r="D6" s="27"/>
    </row>
    <row r="7" spans="1:4" x14ac:dyDescent="0.25">
      <c r="A7" s="28" t="s">
        <v>133</v>
      </c>
      <c r="B7" s="29">
        <f>B6-B8</f>
        <v>0</v>
      </c>
      <c r="C7" s="30"/>
      <c r="D7" s="31"/>
    </row>
    <row r="8" spans="1:4" ht="16.5" thickBot="1" x14ac:dyDescent="0.3">
      <c r="A8" s="32" t="s">
        <v>134</v>
      </c>
      <c r="B8" s="33">
        <f>B9+B10</f>
        <v>0</v>
      </c>
      <c r="C8" s="30"/>
      <c r="D8" s="34"/>
    </row>
    <row r="9" spans="1:4" ht="16.5" thickBot="1" x14ac:dyDescent="0.3">
      <c r="A9" s="35" t="s">
        <v>135</v>
      </c>
      <c r="B9" s="36"/>
      <c r="C9" s="37"/>
      <c r="D9" s="38"/>
    </row>
    <row r="10" spans="1:4" x14ac:dyDescent="0.25">
      <c r="A10" s="39" t="s">
        <v>136</v>
      </c>
      <c r="B10" s="40"/>
      <c r="C10" s="41"/>
      <c r="D10" s="39"/>
    </row>
    <row r="11" spans="1:4" ht="16.5" thickBot="1" x14ac:dyDescent="0.3">
      <c r="A11" s="32" t="s">
        <v>133</v>
      </c>
      <c r="B11" s="42">
        <f>B10-B12</f>
        <v>0</v>
      </c>
      <c r="C11" s="43">
        <f>C12</f>
        <v>0</v>
      </c>
      <c r="D11" s="44"/>
    </row>
    <row r="12" spans="1:4" x14ac:dyDescent="0.25">
      <c r="A12" s="39" t="s">
        <v>137</v>
      </c>
      <c r="B12" s="45">
        <f>SUM(B13:B17)</f>
        <v>0</v>
      </c>
      <c r="C12" s="46">
        <f>C13+C14+C15+C16+C17</f>
        <v>0</v>
      </c>
      <c r="D12" s="39"/>
    </row>
    <row r="13" spans="1:4" x14ac:dyDescent="0.25">
      <c r="A13" s="28" t="s">
        <v>138</v>
      </c>
      <c r="B13" s="47">
        <f>B18</f>
        <v>0</v>
      </c>
      <c r="C13" s="48">
        <f>C18</f>
        <v>0</v>
      </c>
      <c r="D13" s="49"/>
    </row>
    <row r="14" spans="1:4" x14ac:dyDescent="0.25">
      <c r="A14" s="28" t="s">
        <v>139</v>
      </c>
      <c r="B14" s="50"/>
      <c r="C14" s="51"/>
      <c r="D14" s="49"/>
    </row>
    <row r="15" spans="1:4" x14ac:dyDescent="0.25">
      <c r="A15" s="28" t="s">
        <v>140</v>
      </c>
      <c r="B15" s="50"/>
      <c r="C15" s="51"/>
      <c r="D15" s="49"/>
    </row>
    <row r="16" spans="1:4" x14ac:dyDescent="0.25">
      <c r="A16" s="28" t="s">
        <v>141</v>
      </c>
      <c r="B16" s="50"/>
      <c r="C16" s="51"/>
      <c r="D16" s="49"/>
    </row>
    <row r="17" spans="1:4" ht="16.5" thickBot="1" x14ac:dyDescent="0.3">
      <c r="A17" s="32" t="s">
        <v>142</v>
      </c>
      <c r="B17" s="52"/>
      <c r="C17" s="53"/>
      <c r="D17" s="44"/>
    </row>
    <row r="18" spans="1:4" x14ac:dyDescent="0.25">
      <c r="A18" s="24" t="s">
        <v>143</v>
      </c>
      <c r="B18" s="54">
        <f>B19+B20+B21</f>
        <v>0</v>
      </c>
      <c r="C18" s="55">
        <f>C19+C20+C21</f>
        <v>0</v>
      </c>
      <c r="D18" s="24"/>
    </row>
    <row r="19" spans="1:4" x14ac:dyDescent="0.25">
      <c r="A19" s="28" t="s">
        <v>144</v>
      </c>
      <c r="B19" s="56"/>
      <c r="C19" s="57"/>
      <c r="D19" s="49"/>
    </row>
    <row r="20" spans="1:4" x14ac:dyDescent="0.25">
      <c r="A20" s="28" t="s">
        <v>145</v>
      </c>
      <c r="B20" s="56"/>
      <c r="C20" s="57"/>
      <c r="D20" s="49"/>
    </row>
    <row r="21" spans="1:4" ht="16.5" thickBot="1" x14ac:dyDescent="0.3">
      <c r="A21" s="32" t="s">
        <v>146</v>
      </c>
      <c r="B21" s="58"/>
      <c r="C21" s="59"/>
      <c r="D21" s="44"/>
    </row>
    <row r="23" spans="1:4" x14ac:dyDescent="0.25">
      <c r="A23" s="60" t="s">
        <v>147</v>
      </c>
    </row>
    <row r="24" spans="1:4" x14ac:dyDescent="0.25">
      <c r="A24" s="20" t="s">
        <v>148</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66B38-16BE-4639-91E1-78EFC19F7AFE}">
  <dimension ref="A1:C16"/>
  <sheetViews>
    <sheetView workbookViewId="0">
      <selection activeCell="E12" sqref="E12"/>
    </sheetView>
  </sheetViews>
  <sheetFormatPr defaultColWidth="12.5703125" defaultRowHeight="15.75" x14ac:dyDescent="0.25"/>
  <cols>
    <col min="1" max="1" width="53.140625" style="20" bestFit="1" customWidth="1"/>
    <col min="2" max="2" width="15.5703125" style="20" customWidth="1"/>
    <col min="3" max="3" width="36.140625" style="20" customWidth="1"/>
    <col min="4" max="16384" width="12.5703125" style="20"/>
  </cols>
  <sheetData>
    <row r="1" spans="1:3" ht="18" x14ac:dyDescent="0.25">
      <c r="A1" s="8" t="s">
        <v>2</v>
      </c>
    </row>
    <row r="3" spans="1:3" ht="18" x14ac:dyDescent="0.25">
      <c r="A3" s="10" t="s">
        <v>149</v>
      </c>
    </row>
    <row r="4" spans="1:3" ht="18.75" thickBot="1" x14ac:dyDescent="0.3">
      <c r="A4" s="10"/>
    </row>
    <row r="5" spans="1:3" ht="16.5" thickBot="1" x14ac:dyDescent="0.3">
      <c r="A5" s="21" t="s">
        <v>130</v>
      </c>
      <c r="B5" s="22" t="s">
        <v>1</v>
      </c>
      <c r="C5" s="23" t="s">
        <v>131</v>
      </c>
    </row>
    <row r="6" spans="1:3" x14ac:dyDescent="0.25">
      <c r="A6" s="61" t="s">
        <v>150</v>
      </c>
      <c r="B6" s="62">
        <f>SUMIF('[1]G-4.1 SG&amp;A listing'!C:C,"Yes",'[1]G-4.1 SG&amp;A listing'!E:E)</f>
        <v>0</v>
      </c>
      <c r="C6" s="63" t="s">
        <v>151</v>
      </c>
    </row>
    <row r="7" spans="1:3" ht="16.5" thickBot="1" x14ac:dyDescent="0.3">
      <c r="A7" s="64" t="s">
        <v>133</v>
      </c>
      <c r="B7" s="65">
        <f>B6-B8</f>
        <v>0</v>
      </c>
      <c r="C7" s="66"/>
    </row>
    <row r="8" spans="1:3" x14ac:dyDescent="0.25">
      <c r="A8" s="61" t="s">
        <v>152</v>
      </c>
      <c r="B8" s="62">
        <f>SUM(B9:B13)</f>
        <v>0</v>
      </c>
      <c r="C8" s="63"/>
    </row>
    <row r="9" spans="1:3" x14ac:dyDescent="0.25">
      <c r="A9" s="67" t="s">
        <v>153</v>
      </c>
      <c r="B9" s="68"/>
      <c r="C9" s="31"/>
    </row>
    <row r="10" spans="1:3" x14ac:dyDescent="0.25">
      <c r="A10" s="67" t="s">
        <v>154</v>
      </c>
      <c r="B10" s="68"/>
      <c r="C10" s="31"/>
    </row>
    <row r="11" spans="1:3" x14ac:dyDescent="0.25">
      <c r="A11" s="67" t="s">
        <v>155</v>
      </c>
      <c r="B11" s="69"/>
      <c r="C11" s="31"/>
    </row>
    <row r="12" spans="1:3" x14ac:dyDescent="0.25">
      <c r="A12" s="67" t="s">
        <v>156</v>
      </c>
      <c r="B12" s="69"/>
      <c r="C12" s="31"/>
    </row>
    <row r="13" spans="1:3" ht="16.5" thickBot="1" x14ac:dyDescent="0.3">
      <c r="A13" s="70" t="s">
        <v>157</v>
      </c>
      <c r="B13" s="71"/>
      <c r="C13" s="34"/>
    </row>
    <row r="15" spans="1:3" x14ac:dyDescent="0.25">
      <c r="A15" s="60" t="s">
        <v>147</v>
      </c>
    </row>
    <row r="16" spans="1:3" x14ac:dyDescent="0.25">
      <c r="A16" s="20" t="s">
        <v>148</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47"/>
  <sheetViews>
    <sheetView showZeros="0" topLeftCell="S1" zoomScaleNormal="100" workbookViewId="0">
      <selection activeCell="F15" sqref="F15"/>
    </sheetView>
  </sheetViews>
  <sheetFormatPr defaultRowHeight="12.75" x14ac:dyDescent="0.2"/>
  <cols>
    <col min="1" max="1" width="20.7109375" style="13" customWidth="1"/>
    <col min="2" max="40" width="10.7109375" customWidth="1"/>
  </cols>
  <sheetData>
    <row r="1" spans="1:43" s="4" customFormat="1" ht="18" x14ac:dyDescent="0.25">
      <c r="A1" s="8" t="s">
        <v>2</v>
      </c>
    </row>
    <row r="2" spans="1:43" s="4" customFormat="1" ht="18" x14ac:dyDescent="0.25">
      <c r="A2" s="9"/>
      <c r="B2" s="6"/>
      <c r="C2" s="6"/>
      <c r="D2" s="6"/>
      <c r="E2" s="6"/>
      <c r="F2" s="6"/>
      <c r="G2" s="6"/>
      <c r="H2" s="6"/>
      <c r="I2" s="6"/>
      <c r="J2" s="6"/>
      <c r="K2" s="6"/>
      <c r="L2" s="6"/>
    </row>
    <row r="3" spans="1:43" s="4" customFormat="1" ht="18" x14ac:dyDescent="0.25">
      <c r="A3" s="10" t="s">
        <v>162</v>
      </c>
    </row>
    <row r="4" spans="1:43" s="4" customFormat="1" ht="18" x14ac:dyDescent="0.25">
      <c r="A4" s="72"/>
      <c r="B4" s="7"/>
      <c r="C4" s="7"/>
      <c r="D4" s="7"/>
      <c r="E4" s="7"/>
      <c r="F4" s="7"/>
      <c r="G4" s="7"/>
      <c r="H4" s="7"/>
      <c r="I4" s="7"/>
      <c r="J4" s="7"/>
      <c r="K4" s="7"/>
      <c r="L4" s="7"/>
      <c r="M4" s="7"/>
      <c r="N4" s="7"/>
      <c r="O4" s="7"/>
      <c r="P4" s="7"/>
      <c r="Q4" s="7"/>
      <c r="R4" s="7"/>
      <c r="S4" s="7"/>
      <c r="T4" s="7"/>
      <c r="U4" s="7"/>
      <c r="V4" s="7"/>
      <c r="W4" s="7"/>
      <c r="X4" s="7"/>
      <c r="Y4" s="7"/>
      <c r="AE4" s="7"/>
      <c r="AF4" s="7"/>
      <c r="AH4" s="7"/>
      <c r="AJ4" s="7"/>
      <c r="AL4" s="7"/>
      <c r="AM4" s="7"/>
      <c r="AN4" s="7"/>
      <c r="AO4" s="7"/>
      <c r="AQ4" s="7"/>
    </row>
    <row r="5" spans="1:43" s="78" customFormat="1" ht="51" x14ac:dyDescent="0.2">
      <c r="A5" s="11" t="s">
        <v>86</v>
      </c>
      <c r="B5" s="7" t="s">
        <v>87</v>
      </c>
      <c r="C5" s="7" t="s">
        <v>163</v>
      </c>
      <c r="D5" s="7" t="s">
        <v>105</v>
      </c>
      <c r="E5" s="7" t="s">
        <v>106</v>
      </c>
      <c r="F5" s="7" t="s">
        <v>164</v>
      </c>
      <c r="G5" s="7" t="s">
        <v>165</v>
      </c>
      <c r="H5" s="7" t="s">
        <v>88</v>
      </c>
      <c r="I5" s="7" t="s">
        <v>109</v>
      </c>
      <c r="J5" s="7" t="s">
        <v>110</v>
      </c>
      <c r="K5" s="7" t="s">
        <v>111</v>
      </c>
      <c r="L5" s="7" t="s">
        <v>89</v>
      </c>
      <c r="M5" s="7" t="s">
        <v>90</v>
      </c>
      <c r="N5" s="7" t="s">
        <v>91</v>
      </c>
      <c r="O5" s="7" t="s">
        <v>166</v>
      </c>
      <c r="P5" s="7" t="s">
        <v>92</v>
      </c>
      <c r="Q5" s="7" t="s">
        <v>104</v>
      </c>
      <c r="R5" s="7" t="s">
        <v>167</v>
      </c>
      <c r="S5" s="7" t="s">
        <v>209</v>
      </c>
      <c r="T5" s="7" t="s">
        <v>94</v>
      </c>
      <c r="U5" s="7" t="s">
        <v>168</v>
      </c>
      <c r="V5" s="7" t="s">
        <v>80</v>
      </c>
      <c r="W5" s="7" t="s">
        <v>81</v>
      </c>
      <c r="X5" s="7" t="s">
        <v>95</v>
      </c>
      <c r="Y5" s="7" t="s">
        <v>97</v>
      </c>
      <c r="Z5" s="7" t="s">
        <v>169</v>
      </c>
      <c r="AA5" s="7" t="s">
        <v>83</v>
      </c>
      <c r="AB5" s="7" t="s">
        <v>170</v>
      </c>
      <c r="AC5" s="7" t="s">
        <v>84</v>
      </c>
      <c r="AD5" s="7" t="s">
        <v>171</v>
      </c>
      <c r="AE5" s="7" t="s">
        <v>85</v>
      </c>
      <c r="AF5" s="7" t="s">
        <v>172</v>
      </c>
      <c r="AG5" s="7" t="s">
        <v>101</v>
      </c>
      <c r="AH5" s="7" t="s">
        <v>173</v>
      </c>
      <c r="AI5" s="7" t="s">
        <v>102</v>
      </c>
      <c r="AJ5" s="7" t="s">
        <v>174</v>
      </c>
      <c r="AK5" s="7" t="s">
        <v>128</v>
      </c>
      <c r="AL5" s="7" t="s">
        <v>175</v>
      </c>
      <c r="AM5" s="7" t="s">
        <v>176</v>
      </c>
      <c r="AN5" s="7" t="s">
        <v>177</v>
      </c>
    </row>
    <row r="6" spans="1:43" s="19" customFormat="1" x14ac:dyDescent="0.2">
      <c r="A6" s="19" t="s">
        <v>55</v>
      </c>
      <c r="B6" s="19" t="s">
        <v>56</v>
      </c>
      <c r="C6" s="19" t="s">
        <v>107</v>
      </c>
      <c r="D6" s="19" t="s">
        <v>107</v>
      </c>
      <c r="E6" s="19" t="s">
        <v>107</v>
      </c>
      <c r="F6" s="19" t="s">
        <v>108</v>
      </c>
      <c r="G6" s="19" t="s">
        <v>108</v>
      </c>
      <c r="H6" s="19" t="s">
        <v>57</v>
      </c>
      <c r="I6" s="19" t="s">
        <v>113</v>
      </c>
      <c r="J6" s="19" t="s">
        <v>160</v>
      </c>
      <c r="K6" s="19" t="s">
        <v>161</v>
      </c>
      <c r="N6" s="19" t="s">
        <v>58</v>
      </c>
      <c r="O6" s="19" t="s">
        <v>59</v>
      </c>
      <c r="P6" s="19" t="s">
        <v>60</v>
      </c>
      <c r="Q6" s="19" t="s">
        <v>61</v>
      </c>
      <c r="R6" s="19" t="s">
        <v>62</v>
      </c>
      <c r="S6" s="19" t="s">
        <v>63</v>
      </c>
      <c r="T6" s="19" t="s">
        <v>64</v>
      </c>
      <c r="U6" s="19" t="s">
        <v>178</v>
      </c>
      <c r="V6" s="19" t="s">
        <v>65</v>
      </c>
      <c r="W6" s="19" t="s">
        <v>66</v>
      </c>
      <c r="X6" s="19" t="s">
        <v>67</v>
      </c>
      <c r="Y6" s="19" t="s">
        <v>68</v>
      </c>
      <c r="Z6" s="19" t="s">
        <v>179</v>
      </c>
      <c r="AA6" s="19" t="s">
        <v>69</v>
      </c>
      <c r="AB6" s="19" t="s">
        <v>115</v>
      </c>
      <c r="AC6" s="19" t="s">
        <v>70</v>
      </c>
      <c r="AD6" s="19" t="s">
        <v>116</v>
      </c>
      <c r="AE6" s="19" t="s">
        <v>71</v>
      </c>
      <c r="AF6" s="19" t="s">
        <v>117</v>
      </c>
      <c r="AG6" s="19" t="s">
        <v>72</v>
      </c>
      <c r="AH6" s="19" t="s">
        <v>118</v>
      </c>
      <c r="AI6" s="19" t="s">
        <v>73</v>
      </c>
      <c r="AJ6" s="19" t="s">
        <v>180</v>
      </c>
      <c r="AK6" s="19" t="s">
        <v>74</v>
      </c>
      <c r="AL6" s="19" t="s">
        <v>119</v>
      </c>
      <c r="AM6" s="19" t="s">
        <v>75</v>
      </c>
      <c r="AN6" s="19" t="s">
        <v>120</v>
      </c>
    </row>
    <row r="7" spans="1:43" x14ac:dyDescent="0.2">
      <c r="A7" s="12"/>
      <c r="F7" t="str">
        <f>CONCATENATE(C7,"-",D7,"-",E7)</f>
        <v>--</v>
      </c>
      <c r="G7" t="str">
        <f>CONCATENATE(C7,"-",D7)</f>
        <v>-</v>
      </c>
      <c r="M7" s="73"/>
      <c r="N7" s="73"/>
      <c r="O7" s="74">
        <f>VALUE(ROUNDUP(MONTH(N7)/12*4,0)*3&amp;"/"&amp;YEAR(N7))</f>
        <v>61</v>
      </c>
      <c r="R7" s="75"/>
      <c r="S7" s="76"/>
      <c r="T7" s="77"/>
      <c r="U7" s="77" t="e">
        <f>T7/S7</f>
        <v>#DIV/0!</v>
      </c>
      <c r="V7" s="77"/>
      <c r="W7" s="77"/>
      <c r="X7" s="77"/>
      <c r="Y7" s="77">
        <f>T7-V7-W7+X7</f>
        <v>0</v>
      </c>
      <c r="Z7" s="77" t="e">
        <f>Y7/S7</f>
        <v>#DIV/0!</v>
      </c>
      <c r="AA7" s="77"/>
      <c r="AB7" s="77" t="e">
        <f>AA7/S7</f>
        <v>#DIV/0!</v>
      </c>
      <c r="AC7" s="77"/>
      <c r="AD7" s="77" t="e">
        <f>AC7/S7</f>
        <v>#DIV/0!</v>
      </c>
      <c r="AE7" s="77"/>
      <c r="AF7" s="77" t="e">
        <f>AE7/S7</f>
        <v>#DIV/0!</v>
      </c>
      <c r="AG7" s="77"/>
      <c r="AH7" s="77" t="e">
        <f>AG7/S7</f>
        <v>#DIV/0!</v>
      </c>
      <c r="AI7" s="77"/>
      <c r="AJ7" s="77" t="e">
        <f>AI7/S7</f>
        <v>#DIV/0!</v>
      </c>
      <c r="AK7" s="77"/>
      <c r="AL7" s="77" t="e">
        <f>AK7/S7</f>
        <v>#DIV/0!</v>
      </c>
      <c r="AM7" s="77"/>
      <c r="AN7" s="77" t="e">
        <f>AM7/S7</f>
        <v>#DIV/0!</v>
      </c>
    </row>
    <row r="8" spans="1:43" x14ac:dyDescent="0.2">
      <c r="A8" s="12"/>
      <c r="N8" s="73"/>
      <c r="O8" s="74"/>
    </row>
    <row r="9" spans="1:43" s="15" customFormat="1" x14ac:dyDescent="0.2">
      <c r="A9" s="14" t="s">
        <v>3</v>
      </c>
      <c r="B9" s="16" t="s">
        <v>46</v>
      </c>
      <c r="C9" s="16"/>
      <c r="D9" s="16"/>
      <c r="E9" s="16"/>
    </row>
    <row r="10" spans="1:43" s="15" customFormat="1" x14ac:dyDescent="0.2">
      <c r="A10" s="14"/>
      <c r="B10" s="16" t="s">
        <v>47</v>
      </c>
      <c r="C10" s="16"/>
      <c r="D10" s="16"/>
      <c r="E10" s="16"/>
    </row>
    <row r="11" spans="1:43" s="15" customFormat="1" x14ac:dyDescent="0.2">
      <c r="A11" s="14" t="s">
        <v>4</v>
      </c>
      <c r="B11" s="16" t="s">
        <v>181</v>
      </c>
      <c r="C11" s="16"/>
      <c r="D11" s="16"/>
      <c r="E11" s="16"/>
    </row>
    <row r="12" spans="1:43" s="15" customFormat="1" x14ac:dyDescent="0.2">
      <c r="A12" s="14" t="s">
        <v>107</v>
      </c>
      <c r="B12" s="16" t="s">
        <v>158</v>
      </c>
      <c r="C12" s="16"/>
      <c r="D12" s="16"/>
      <c r="E12" s="16"/>
    </row>
    <row r="13" spans="1:43" s="15" customFormat="1" x14ac:dyDescent="0.2">
      <c r="A13" s="14" t="s">
        <v>108</v>
      </c>
      <c r="B13" s="16" t="s">
        <v>159</v>
      </c>
      <c r="C13" s="16"/>
      <c r="D13" s="16"/>
      <c r="E13" s="16"/>
    </row>
    <row r="14" spans="1:43" s="15" customFormat="1" x14ac:dyDescent="0.2">
      <c r="A14" s="14" t="s">
        <v>6</v>
      </c>
      <c r="B14" s="16" t="s">
        <v>30</v>
      </c>
      <c r="C14" s="16"/>
      <c r="D14" s="16"/>
      <c r="E14" s="16"/>
    </row>
    <row r="15" spans="1:43" s="15" customFormat="1" x14ac:dyDescent="0.2">
      <c r="A15" s="14" t="s">
        <v>113</v>
      </c>
      <c r="B15" s="16" t="s">
        <v>109</v>
      </c>
      <c r="C15" s="16"/>
      <c r="D15" s="16"/>
      <c r="E15" s="16"/>
    </row>
    <row r="16" spans="1:43" s="15" customFormat="1" x14ac:dyDescent="0.2">
      <c r="A16" s="14" t="s">
        <v>160</v>
      </c>
      <c r="B16" s="16" t="s">
        <v>110</v>
      </c>
      <c r="C16" s="16"/>
      <c r="D16" s="16"/>
      <c r="E16" s="16"/>
    </row>
    <row r="17" spans="1:5" s="15" customFormat="1" x14ac:dyDescent="0.2">
      <c r="A17" s="14" t="s">
        <v>161</v>
      </c>
      <c r="B17" s="16" t="s">
        <v>111</v>
      </c>
      <c r="C17" s="16"/>
      <c r="D17" s="16"/>
      <c r="E17" s="16"/>
    </row>
    <row r="18" spans="1:5" s="15" customFormat="1" x14ac:dyDescent="0.2">
      <c r="A18" s="14" t="s">
        <v>7</v>
      </c>
      <c r="B18" s="16" t="s">
        <v>182</v>
      </c>
      <c r="C18" s="16"/>
      <c r="D18" s="16"/>
      <c r="E18" s="16"/>
    </row>
    <row r="19" spans="1:5" s="15" customFormat="1" x14ac:dyDescent="0.2">
      <c r="A19" s="14"/>
      <c r="B19" s="16" t="s">
        <v>183</v>
      </c>
      <c r="C19" s="16"/>
      <c r="D19" s="16"/>
      <c r="E19" s="16"/>
    </row>
    <row r="20" spans="1:5" s="15" customFormat="1" x14ac:dyDescent="0.2">
      <c r="A20" s="14" t="s">
        <v>8</v>
      </c>
      <c r="B20" s="16" t="s">
        <v>184</v>
      </c>
      <c r="C20" s="16"/>
      <c r="D20" s="16"/>
      <c r="E20" s="16"/>
    </row>
    <row r="21" spans="1:5" s="15" customFormat="1" x14ac:dyDescent="0.2">
      <c r="A21" s="14" t="s">
        <v>9</v>
      </c>
      <c r="B21" s="16" t="s">
        <v>185</v>
      </c>
      <c r="C21" s="16"/>
      <c r="D21" s="16"/>
      <c r="E21" s="16"/>
    </row>
    <row r="22" spans="1:5" s="15" customFormat="1" x14ac:dyDescent="0.2">
      <c r="A22" s="14" t="s">
        <v>10</v>
      </c>
      <c r="B22" s="16" t="s">
        <v>48</v>
      </c>
      <c r="C22" s="16"/>
      <c r="D22" s="16"/>
      <c r="E22" s="16"/>
    </row>
    <row r="23" spans="1:5" s="15" customFormat="1" x14ac:dyDescent="0.2">
      <c r="A23" s="14" t="s">
        <v>11</v>
      </c>
      <c r="B23" s="16" t="s">
        <v>186</v>
      </c>
      <c r="C23" s="16"/>
      <c r="D23" s="16"/>
      <c r="E23" s="16"/>
    </row>
    <row r="24" spans="1:5" s="15" customFormat="1" x14ac:dyDescent="0.2">
      <c r="A24" s="14" t="s">
        <v>12</v>
      </c>
      <c r="B24" s="16" t="s">
        <v>187</v>
      </c>
      <c r="C24" s="16"/>
      <c r="D24" s="16"/>
      <c r="E24" s="16"/>
    </row>
    <row r="25" spans="1:5" s="15" customFormat="1" x14ac:dyDescent="0.2">
      <c r="A25" s="14" t="s">
        <v>13</v>
      </c>
      <c r="B25" s="16" t="s">
        <v>32</v>
      </c>
      <c r="C25" s="16"/>
      <c r="D25" s="16"/>
      <c r="E25" s="16"/>
    </row>
    <row r="26" spans="1:5" s="15" customFormat="1" x14ac:dyDescent="0.2">
      <c r="A26" s="14" t="s">
        <v>188</v>
      </c>
      <c r="B26" s="16" t="s">
        <v>189</v>
      </c>
      <c r="C26" s="16"/>
      <c r="D26" s="16"/>
      <c r="E26" s="16"/>
    </row>
    <row r="27" spans="1:5" s="15" customFormat="1" x14ac:dyDescent="0.2">
      <c r="A27" s="14" t="s">
        <v>14</v>
      </c>
      <c r="B27" s="16" t="s">
        <v>190</v>
      </c>
      <c r="C27" s="16"/>
      <c r="D27" s="16"/>
      <c r="E27" s="16"/>
    </row>
    <row r="28" spans="1:5" s="15" customFormat="1" x14ac:dyDescent="0.2">
      <c r="A28" s="14" t="s">
        <v>15</v>
      </c>
      <c r="B28" s="16" t="s">
        <v>191</v>
      </c>
      <c r="C28" s="16"/>
      <c r="D28" s="16"/>
      <c r="E28" s="16"/>
    </row>
    <row r="29" spans="1:5" s="15" customFormat="1" x14ac:dyDescent="0.2">
      <c r="A29" s="14" t="s">
        <v>16</v>
      </c>
      <c r="B29" s="16" t="s">
        <v>34</v>
      </c>
      <c r="C29" s="16"/>
      <c r="D29" s="16"/>
      <c r="E29" s="16"/>
    </row>
    <row r="30" spans="1:5" s="15" customFormat="1" x14ac:dyDescent="0.2">
      <c r="A30" s="14" t="s">
        <v>17</v>
      </c>
      <c r="B30" s="16" t="s">
        <v>39</v>
      </c>
      <c r="C30" s="16"/>
      <c r="D30" s="16"/>
      <c r="E30" s="16"/>
    </row>
    <row r="31" spans="1:5" s="15" customFormat="1" x14ac:dyDescent="0.2">
      <c r="A31" s="14" t="s">
        <v>192</v>
      </c>
      <c r="B31" s="16" t="s">
        <v>193</v>
      </c>
      <c r="C31" s="16"/>
      <c r="D31" s="16"/>
      <c r="E31" s="16"/>
    </row>
    <row r="32" spans="1:5" s="15" customFormat="1" x14ac:dyDescent="0.2">
      <c r="A32" s="14" t="s">
        <v>18</v>
      </c>
      <c r="B32" s="16" t="s">
        <v>35</v>
      </c>
      <c r="C32" s="16"/>
      <c r="D32" s="16"/>
      <c r="E32" s="16"/>
    </row>
    <row r="33" spans="1:5" s="15" customFormat="1" x14ac:dyDescent="0.2">
      <c r="A33" s="14" t="s">
        <v>194</v>
      </c>
      <c r="B33" s="16" t="s">
        <v>195</v>
      </c>
      <c r="C33" s="16"/>
      <c r="D33" s="16"/>
      <c r="E33" s="16"/>
    </row>
    <row r="34" spans="1:5" s="15" customFormat="1" x14ac:dyDescent="0.2">
      <c r="A34" s="14" t="s">
        <v>19</v>
      </c>
      <c r="B34" s="16" t="s">
        <v>49</v>
      </c>
      <c r="C34" s="16"/>
      <c r="D34" s="16"/>
      <c r="E34" s="16"/>
    </row>
    <row r="35" spans="1:5" s="15" customFormat="1" x14ac:dyDescent="0.2">
      <c r="A35" s="14" t="s">
        <v>196</v>
      </c>
      <c r="B35" s="16" t="s">
        <v>197</v>
      </c>
      <c r="C35" s="16"/>
      <c r="D35" s="16"/>
      <c r="E35" s="16"/>
    </row>
    <row r="36" spans="1:5" s="15" customFormat="1" x14ac:dyDescent="0.2">
      <c r="A36" s="14" t="s">
        <v>20</v>
      </c>
      <c r="B36" s="16" t="s">
        <v>50</v>
      </c>
      <c r="C36" s="16"/>
      <c r="D36" s="16"/>
      <c r="E36" s="16"/>
    </row>
    <row r="37" spans="1:5" s="15" customFormat="1" x14ac:dyDescent="0.2">
      <c r="A37" s="14" t="s">
        <v>198</v>
      </c>
      <c r="B37" s="16" t="s">
        <v>199</v>
      </c>
      <c r="C37" s="16"/>
      <c r="D37" s="16"/>
      <c r="E37" s="16"/>
    </row>
    <row r="38" spans="1:5" s="15" customFormat="1" x14ac:dyDescent="0.2">
      <c r="A38" s="14" t="s">
        <v>21</v>
      </c>
      <c r="B38" s="16" t="s">
        <v>42</v>
      </c>
      <c r="C38" s="16"/>
      <c r="D38" s="16"/>
      <c r="E38" s="16"/>
    </row>
    <row r="39" spans="1:5" s="15" customFormat="1" x14ac:dyDescent="0.2">
      <c r="A39" s="14" t="s">
        <v>200</v>
      </c>
      <c r="B39" s="16" t="s">
        <v>201</v>
      </c>
      <c r="C39" s="16"/>
      <c r="D39" s="16"/>
      <c r="E39" s="16"/>
    </row>
    <row r="40" spans="1:5" s="15" customFormat="1" x14ac:dyDescent="0.2">
      <c r="A40" s="14" t="s">
        <v>22</v>
      </c>
      <c r="B40" s="16" t="s">
        <v>43</v>
      </c>
      <c r="C40" s="16"/>
      <c r="D40" s="16"/>
      <c r="E40" s="16"/>
    </row>
    <row r="41" spans="1:5" s="15" customFormat="1" x14ac:dyDescent="0.2">
      <c r="A41" s="14" t="s">
        <v>202</v>
      </c>
      <c r="B41" s="16" t="s">
        <v>203</v>
      </c>
      <c r="C41" s="16"/>
      <c r="D41" s="16"/>
      <c r="E41" s="16"/>
    </row>
    <row r="42" spans="1:5" s="15" customFormat="1" x14ac:dyDescent="0.2">
      <c r="A42" s="14" t="s">
        <v>23</v>
      </c>
      <c r="B42" s="15" t="s">
        <v>51</v>
      </c>
    </row>
    <row r="43" spans="1:5" s="15" customFormat="1" x14ac:dyDescent="0.2">
      <c r="A43" s="14" t="s">
        <v>204</v>
      </c>
      <c r="B43" s="16" t="s">
        <v>205</v>
      </c>
      <c r="C43" s="16"/>
      <c r="D43" s="16"/>
      <c r="E43" s="16"/>
    </row>
    <row r="44" spans="1:5" s="15" customFormat="1" x14ac:dyDescent="0.2">
      <c r="A44" s="14" t="s">
        <v>24</v>
      </c>
      <c r="B44" s="16" t="s">
        <v>206</v>
      </c>
      <c r="C44" s="16"/>
      <c r="D44" s="16"/>
      <c r="E44" s="16"/>
    </row>
    <row r="45" spans="1:5" s="15" customFormat="1" x14ac:dyDescent="0.2">
      <c r="A45" s="14" t="s">
        <v>207</v>
      </c>
      <c r="B45" s="16" t="s">
        <v>208</v>
      </c>
      <c r="C45" s="16"/>
      <c r="D45" s="16"/>
      <c r="E45" s="16"/>
    </row>
    <row r="46" spans="1:5" x14ac:dyDescent="0.2">
      <c r="A46" s="14"/>
      <c r="B46" s="16"/>
      <c r="C46" s="16"/>
      <c r="D46" s="16"/>
      <c r="E46" s="16"/>
    </row>
    <row r="47" spans="1:5" x14ac:dyDescent="0.2">
      <c r="A47" s="14"/>
      <c r="B47" s="16"/>
      <c r="C47" s="16"/>
      <c r="D47" s="16"/>
      <c r="E47" s="16"/>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74DE3-BA72-436C-A271-F1B30438DAA1}">
  <dimension ref="A1:J57"/>
  <sheetViews>
    <sheetView topLeftCell="A11" workbookViewId="0">
      <selection activeCell="I37" sqref="I37"/>
    </sheetView>
  </sheetViews>
  <sheetFormatPr defaultRowHeight="12.75" x14ac:dyDescent="0.2"/>
  <cols>
    <col min="1" max="1" width="9" customWidth="1"/>
    <col min="2" max="2" width="28.42578125" customWidth="1"/>
    <col min="3" max="3" width="17.140625" customWidth="1"/>
    <col min="4" max="4" width="18" customWidth="1"/>
  </cols>
  <sheetData>
    <row r="1" spans="1:4" ht="18" x14ac:dyDescent="0.25">
      <c r="A1" s="8" t="s">
        <v>2</v>
      </c>
    </row>
    <row r="2" spans="1:4" ht="18" x14ac:dyDescent="0.25">
      <c r="A2" s="4"/>
    </row>
    <row r="3" spans="1:4" ht="18" x14ac:dyDescent="0.25">
      <c r="A3" s="10" t="s">
        <v>360</v>
      </c>
    </row>
    <row r="4" spans="1:4" ht="18" x14ac:dyDescent="0.25">
      <c r="A4" s="4"/>
    </row>
    <row r="5" spans="1:4" ht="12.6" customHeight="1" x14ac:dyDescent="0.2">
      <c r="A5" s="199" t="s">
        <v>361</v>
      </c>
      <c r="B5" s="201" t="s">
        <v>362</v>
      </c>
      <c r="C5" s="203" t="s">
        <v>363</v>
      </c>
      <c r="D5" s="204"/>
    </row>
    <row r="6" spans="1:4" ht="24" x14ac:dyDescent="0.2">
      <c r="A6" s="200"/>
      <c r="B6" s="202"/>
      <c r="C6" s="169" t="s">
        <v>364</v>
      </c>
      <c r="D6" s="170" t="s">
        <v>365</v>
      </c>
    </row>
    <row r="7" spans="1:4" x14ac:dyDescent="0.2">
      <c r="A7" s="171" t="s">
        <v>366</v>
      </c>
      <c r="B7" s="172" t="s">
        <v>86</v>
      </c>
      <c r="C7" s="173"/>
      <c r="D7" s="174"/>
    </row>
    <row r="8" spans="1:4" x14ac:dyDescent="0.2">
      <c r="A8" s="171" t="s">
        <v>367</v>
      </c>
      <c r="B8" s="172" t="s">
        <v>368</v>
      </c>
      <c r="C8" s="173"/>
      <c r="D8" s="174"/>
    </row>
    <row r="9" spans="1:4" x14ac:dyDescent="0.2">
      <c r="A9" s="171" t="s">
        <v>4</v>
      </c>
      <c r="B9" s="172" t="s">
        <v>87</v>
      </c>
      <c r="C9" s="173"/>
      <c r="D9" s="174"/>
    </row>
    <row r="10" spans="1:4" ht="25.5" x14ac:dyDescent="0.2">
      <c r="A10" s="171" t="s">
        <v>369</v>
      </c>
      <c r="B10" s="172" t="s">
        <v>163</v>
      </c>
      <c r="C10" s="173"/>
      <c r="D10" s="174"/>
    </row>
    <row r="11" spans="1:4" ht="25.5" x14ac:dyDescent="0.2">
      <c r="A11" s="171" t="s">
        <v>369</v>
      </c>
      <c r="B11" s="172" t="s">
        <v>105</v>
      </c>
      <c r="C11" s="173"/>
      <c r="D11" s="174"/>
    </row>
    <row r="12" spans="1:4" ht="25.5" x14ac:dyDescent="0.2">
      <c r="A12" s="171" t="s">
        <v>369</v>
      </c>
      <c r="B12" s="172" t="s">
        <v>106</v>
      </c>
      <c r="C12" s="173"/>
      <c r="D12" s="174"/>
    </row>
    <row r="13" spans="1:4" x14ac:dyDescent="0.2">
      <c r="A13" s="171" t="s">
        <v>370</v>
      </c>
      <c r="B13" s="172" t="s">
        <v>88</v>
      </c>
      <c r="C13" s="173"/>
      <c r="D13" s="174"/>
    </row>
    <row r="14" spans="1:4" x14ac:dyDescent="0.2">
      <c r="A14" s="171" t="s">
        <v>113</v>
      </c>
      <c r="B14" s="172" t="s">
        <v>109</v>
      </c>
      <c r="C14" s="173"/>
      <c r="D14" s="174"/>
    </row>
    <row r="15" spans="1:4" x14ac:dyDescent="0.2">
      <c r="A15" s="171" t="s">
        <v>160</v>
      </c>
      <c r="B15" s="172" t="s">
        <v>110</v>
      </c>
      <c r="C15" s="173"/>
      <c r="D15" s="174"/>
    </row>
    <row r="16" spans="1:4" x14ac:dyDescent="0.2">
      <c r="A16" s="171" t="s">
        <v>161</v>
      </c>
      <c r="B16" s="172" t="s">
        <v>111</v>
      </c>
      <c r="C16" s="173"/>
      <c r="D16" s="174"/>
    </row>
    <row r="17" spans="1:10" x14ac:dyDescent="0.2">
      <c r="A17" s="171"/>
      <c r="B17" s="172" t="s">
        <v>89</v>
      </c>
      <c r="C17" s="173"/>
      <c r="D17" s="174"/>
    </row>
    <row r="18" spans="1:10" x14ac:dyDescent="0.2">
      <c r="A18" s="171"/>
      <c r="B18" s="172" t="s">
        <v>90</v>
      </c>
      <c r="C18" s="173"/>
      <c r="D18" s="174"/>
    </row>
    <row r="19" spans="1:10" x14ac:dyDescent="0.2">
      <c r="A19" s="171" t="s">
        <v>58</v>
      </c>
      <c r="B19" s="172" t="s">
        <v>91</v>
      </c>
      <c r="C19" s="173"/>
      <c r="D19" s="174"/>
    </row>
    <row r="20" spans="1:10" x14ac:dyDescent="0.2">
      <c r="A20" s="171" t="s">
        <v>59</v>
      </c>
      <c r="B20" s="172" t="s">
        <v>166</v>
      </c>
      <c r="C20" s="173"/>
      <c r="D20" s="174"/>
    </row>
    <row r="21" spans="1:10" x14ac:dyDescent="0.2">
      <c r="A21" s="171" t="s">
        <v>60</v>
      </c>
      <c r="B21" s="172" t="s">
        <v>92</v>
      </c>
      <c r="C21" s="173"/>
      <c r="D21" s="174"/>
    </row>
    <row r="22" spans="1:10" x14ac:dyDescent="0.2">
      <c r="A22" s="171" t="s">
        <v>61</v>
      </c>
      <c r="B22" s="172" t="s">
        <v>104</v>
      </c>
      <c r="C22" s="173"/>
      <c r="D22" s="174"/>
    </row>
    <row r="23" spans="1:10" x14ac:dyDescent="0.2">
      <c r="A23" s="171" t="s">
        <v>62</v>
      </c>
      <c r="B23" s="172" t="s">
        <v>167</v>
      </c>
      <c r="C23" s="173"/>
      <c r="D23" s="174"/>
    </row>
    <row r="24" spans="1:10" ht="25.5" x14ac:dyDescent="0.2">
      <c r="A24" s="171" t="s">
        <v>63</v>
      </c>
      <c r="B24" s="172" t="s">
        <v>209</v>
      </c>
      <c r="C24" s="173"/>
      <c r="D24" s="174"/>
    </row>
    <row r="25" spans="1:10" x14ac:dyDescent="0.2">
      <c r="A25" s="171" t="s">
        <v>64</v>
      </c>
      <c r="B25" s="172" t="s">
        <v>94</v>
      </c>
      <c r="C25" s="173"/>
      <c r="D25" s="174"/>
    </row>
    <row r="26" spans="1:10" x14ac:dyDescent="0.2">
      <c r="A26" s="171" t="s">
        <v>178</v>
      </c>
      <c r="B26" s="172" t="s">
        <v>168</v>
      </c>
      <c r="C26" s="173"/>
      <c r="D26" s="174"/>
    </row>
    <row r="27" spans="1:10" x14ac:dyDescent="0.2">
      <c r="A27" s="171" t="s">
        <v>65</v>
      </c>
      <c r="B27" s="172" t="s">
        <v>80</v>
      </c>
      <c r="C27" s="173"/>
      <c r="D27" s="174"/>
      <c r="J27" s="15" t="s">
        <v>371</v>
      </c>
    </row>
    <row r="28" spans="1:10" x14ac:dyDescent="0.2">
      <c r="A28" s="171" t="s">
        <v>66</v>
      </c>
      <c r="B28" s="172" t="s">
        <v>81</v>
      </c>
      <c r="C28" s="173"/>
      <c r="D28" s="174"/>
    </row>
    <row r="29" spans="1:10" x14ac:dyDescent="0.2">
      <c r="A29" s="171" t="s">
        <v>67</v>
      </c>
      <c r="B29" s="172" t="s">
        <v>95</v>
      </c>
      <c r="C29" s="173"/>
      <c r="D29" s="174"/>
    </row>
    <row r="30" spans="1:10" x14ac:dyDescent="0.2">
      <c r="A30" s="171" t="s">
        <v>68</v>
      </c>
      <c r="B30" s="172" t="s">
        <v>97</v>
      </c>
      <c r="C30" s="173"/>
      <c r="D30" s="174"/>
    </row>
    <row r="31" spans="1:10" x14ac:dyDescent="0.2">
      <c r="A31" s="171" t="s">
        <v>179</v>
      </c>
      <c r="B31" s="172" t="s">
        <v>169</v>
      </c>
      <c r="C31" s="173"/>
      <c r="D31" s="174"/>
    </row>
    <row r="32" spans="1:10" x14ac:dyDescent="0.2">
      <c r="A32" s="171" t="s">
        <v>69</v>
      </c>
      <c r="B32" s="172" t="s">
        <v>83</v>
      </c>
      <c r="C32" s="173"/>
      <c r="D32" s="174"/>
    </row>
    <row r="33" spans="1:4" x14ac:dyDescent="0.2">
      <c r="A33" s="171" t="s">
        <v>115</v>
      </c>
      <c r="B33" s="172" t="s">
        <v>170</v>
      </c>
      <c r="C33" s="173"/>
      <c r="D33" s="174"/>
    </row>
    <row r="34" spans="1:4" x14ac:dyDescent="0.2">
      <c r="A34" s="171" t="s">
        <v>70</v>
      </c>
      <c r="B34" s="172" t="s">
        <v>84</v>
      </c>
      <c r="C34" s="173"/>
      <c r="D34" s="174"/>
    </row>
    <row r="35" spans="1:4" x14ac:dyDescent="0.2">
      <c r="A35" s="171" t="s">
        <v>116</v>
      </c>
      <c r="B35" s="172" t="s">
        <v>171</v>
      </c>
      <c r="C35" s="173"/>
      <c r="D35" s="174"/>
    </row>
    <row r="36" spans="1:4" x14ac:dyDescent="0.2">
      <c r="A36" s="171" t="s">
        <v>71</v>
      </c>
      <c r="B36" s="172" t="s">
        <v>85</v>
      </c>
      <c r="C36" s="173"/>
      <c r="D36" s="174"/>
    </row>
    <row r="37" spans="1:4" x14ac:dyDescent="0.2">
      <c r="A37" s="171" t="s">
        <v>117</v>
      </c>
      <c r="B37" s="172" t="s">
        <v>172</v>
      </c>
      <c r="C37" s="173"/>
      <c r="D37" s="174"/>
    </row>
    <row r="38" spans="1:4" x14ac:dyDescent="0.2">
      <c r="A38" s="171" t="s">
        <v>72</v>
      </c>
      <c r="B38" s="172" t="s">
        <v>101</v>
      </c>
      <c r="C38" s="173"/>
      <c r="D38" s="174"/>
    </row>
    <row r="39" spans="1:4" x14ac:dyDescent="0.2">
      <c r="A39" s="171" t="s">
        <v>118</v>
      </c>
      <c r="B39" s="172" t="s">
        <v>173</v>
      </c>
      <c r="C39" s="173"/>
      <c r="D39" s="174"/>
    </row>
    <row r="40" spans="1:4" x14ac:dyDescent="0.2">
      <c r="A40" s="171" t="s">
        <v>73</v>
      </c>
      <c r="B40" s="172" t="s">
        <v>102</v>
      </c>
      <c r="C40" s="173"/>
      <c r="D40" s="174"/>
    </row>
    <row r="41" spans="1:4" s="15" customFormat="1" x14ac:dyDescent="0.2">
      <c r="A41" s="171" t="s">
        <v>180</v>
      </c>
      <c r="B41" s="172" t="s">
        <v>174</v>
      </c>
      <c r="C41" s="173"/>
      <c r="D41" s="174"/>
    </row>
    <row r="42" spans="1:4" s="15" customFormat="1" x14ac:dyDescent="0.2">
      <c r="A42" s="171" t="s">
        <v>74</v>
      </c>
      <c r="B42" s="172" t="s">
        <v>128</v>
      </c>
      <c r="C42" s="173"/>
      <c r="D42" s="174"/>
    </row>
    <row r="43" spans="1:4" s="15" customFormat="1" x14ac:dyDescent="0.2">
      <c r="A43" s="171" t="s">
        <v>119</v>
      </c>
      <c r="B43" s="172" t="s">
        <v>175</v>
      </c>
      <c r="C43" s="173"/>
      <c r="D43" s="174"/>
    </row>
    <row r="44" spans="1:4" s="15" customFormat="1" x14ac:dyDescent="0.2">
      <c r="A44" s="171" t="s">
        <v>75</v>
      </c>
      <c r="B44" s="172" t="s">
        <v>176</v>
      </c>
      <c r="C44" s="173"/>
      <c r="D44" s="174"/>
    </row>
    <row r="45" spans="1:4" s="15" customFormat="1" x14ac:dyDescent="0.2">
      <c r="A45" s="171" t="s">
        <v>120</v>
      </c>
      <c r="B45" s="172" t="s">
        <v>177</v>
      </c>
      <c r="C45" s="173"/>
      <c r="D45" s="174"/>
    </row>
    <row r="46" spans="1:4" s="15" customFormat="1" x14ac:dyDescent="0.2">
      <c r="A46"/>
    </row>
    <row r="47" spans="1:4" s="15" customFormat="1" x14ac:dyDescent="0.2">
      <c r="A47"/>
    </row>
    <row r="48" spans="1:4" s="15" customFormat="1" x14ac:dyDescent="0.2">
      <c r="A48"/>
    </row>
    <row r="49" spans="2:3" s="15" customFormat="1" x14ac:dyDescent="0.2">
      <c r="B49" s="175" t="s">
        <v>283</v>
      </c>
    </row>
    <row r="50" spans="2:3" s="15" customFormat="1" x14ac:dyDescent="0.2">
      <c r="B50" s="176" t="s">
        <v>372</v>
      </c>
    </row>
    <row r="51" spans="2:3" s="15" customFormat="1" x14ac:dyDescent="0.2">
      <c r="B51" s="176" t="s">
        <v>373</v>
      </c>
    </row>
    <row r="52" spans="2:3" s="15" customFormat="1" x14ac:dyDescent="0.2">
      <c r="B52" s="176" t="s">
        <v>374</v>
      </c>
    </row>
    <row r="53" spans="2:3" s="15" customFormat="1" x14ac:dyDescent="0.2">
      <c r="B53" s="177" t="s">
        <v>375</v>
      </c>
    </row>
    <row r="54" spans="2:3" s="15" customFormat="1" x14ac:dyDescent="0.2">
      <c r="B54" s="177" t="s">
        <v>376</v>
      </c>
    </row>
    <row r="55" spans="2:3" s="15" customFormat="1" x14ac:dyDescent="0.2">
      <c r="B55" s="177" t="s">
        <v>377</v>
      </c>
    </row>
    <row r="56" spans="2:3" s="15" customFormat="1" x14ac:dyDescent="0.2"/>
    <row r="57" spans="2:3" s="15" customFormat="1" x14ac:dyDescent="0.2">
      <c r="C57"/>
    </row>
  </sheetData>
  <mergeCells count="3">
    <mergeCell ref="A5:A6"/>
    <mergeCell ref="B5:B6"/>
    <mergeCell ref="C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39898-2CA7-4DB9-863D-EFCAF19465A2}">
  <dimension ref="A1:N23"/>
  <sheetViews>
    <sheetView workbookViewId="0">
      <selection activeCell="D14" sqref="D14"/>
    </sheetView>
  </sheetViews>
  <sheetFormatPr defaultRowHeight="12.75" x14ac:dyDescent="0.2"/>
  <cols>
    <col min="1" max="6" width="12.5703125" customWidth="1"/>
    <col min="7" max="7" width="13.42578125" customWidth="1"/>
    <col min="8" max="10" width="12.5703125" customWidth="1"/>
    <col min="13" max="13" width="12.5703125" customWidth="1"/>
  </cols>
  <sheetData>
    <row r="1" spans="1:14" s="4" customFormat="1" ht="18" x14ac:dyDescent="0.25">
      <c r="A1" s="8" t="s">
        <v>2</v>
      </c>
    </row>
    <row r="2" spans="1:14" s="4" customFormat="1" ht="18" x14ac:dyDescent="0.25">
      <c r="A2" s="9"/>
      <c r="B2" s="6"/>
      <c r="C2" s="6"/>
      <c r="D2" s="6"/>
      <c r="E2" s="6"/>
    </row>
    <row r="3" spans="1:14" s="4" customFormat="1" ht="18" x14ac:dyDescent="0.25">
      <c r="A3" s="10" t="s">
        <v>210</v>
      </c>
    </row>
    <row r="4" spans="1:14" s="4" customFormat="1" ht="18" x14ac:dyDescent="0.25">
      <c r="A4" s="72"/>
    </row>
    <row r="5" spans="1:14" s="7" customFormat="1" ht="51" x14ac:dyDescent="0.2">
      <c r="A5" s="7" t="s">
        <v>163</v>
      </c>
      <c r="B5" s="7" t="s">
        <v>105</v>
      </c>
      <c r="C5" s="7" t="s">
        <v>106</v>
      </c>
      <c r="D5" s="7" t="s">
        <v>164</v>
      </c>
      <c r="E5" s="7" t="s">
        <v>109</v>
      </c>
      <c r="F5" s="7" t="s">
        <v>166</v>
      </c>
      <c r="G5" s="5" t="s">
        <v>211</v>
      </c>
      <c r="H5" s="7" t="s">
        <v>212</v>
      </c>
      <c r="I5" s="5" t="s">
        <v>213</v>
      </c>
      <c r="J5" s="5" t="s">
        <v>214</v>
      </c>
      <c r="K5" s="5" t="s">
        <v>103</v>
      </c>
      <c r="L5" s="5" t="s">
        <v>52</v>
      </c>
      <c r="M5" s="5" t="s">
        <v>230</v>
      </c>
      <c r="N5" s="5" t="s">
        <v>215</v>
      </c>
    </row>
    <row r="6" spans="1:14" s="3" customFormat="1" x14ac:dyDescent="0.2">
      <c r="A6" s="19" t="s">
        <v>216</v>
      </c>
      <c r="B6" s="19" t="s">
        <v>216</v>
      </c>
      <c r="C6" s="19" t="s">
        <v>216</v>
      </c>
      <c r="D6" s="19" t="s">
        <v>217</v>
      </c>
      <c r="E6" s="19" t="s">
        <v>218</v>
      </c>
      <c r="F6" s="19" t="s">
        <v>56</v>
      </c>
      <c r="G6" s="19" t="s">
        <v>54</v>
      </c>
      <c r="H6" s="19" t="s">
        <v>57</v>
      </c>
      <c r="I6" s="19" t="s">
        <v>58</v>
      </c>
      <c r="J6" s="19" t="s">
        <v>59</v>
      </c>
      <c r="K6" s="19" t="s">
        <v>60</v>
      </c>
      <c r="L6" s="19" t="s">
        <v>61</v>
      </c>
      <c r="M6" s="19" t="s">
        <v>62</v>
      </c>
      <c r="N6" s="19" t="s">
        <v>63</v>
      </c>
    </row>
    <row r="7" spans="1:14" s="3" customFormat="1" x14ac:dyDescent="0.2">
      <c r="D7" t="str">
        <f>CONCATENATE(A7,"-",B7,"-",C7)</f>
        <v>--</v>
      </c>
      <c r="E7"/>
      <c r="F7" s="79"/>
      <c r="G7" s="76"/>
      <c r="H7" s="76"/>
      <c r="I7" s="76"/>
      <c r="J7" s="76"/>
      <c r="K7" s="76"/>
      <c r="L7" s="76">
        <f>SUM(G7:K7)</f>
        <v>0</v>
      </c>
      <c r="M7" s="80"/>
      <c r="N7" s="76" t="e">
        <f>L7/M7</f>
        <v>#DIV/0!</v>
      </c>
    </row>
    <row r="8" spans="1:14" s="3" customFormat="1" x14ac:dyDescent="0.2">
      <c r="A8" s="81"/>
      <c r="B8" s="82"/>
      <c r="C8" s="76"/>
      <c r="D8" s="76"/>
      <c r="E8" s="76"/>
      <c r="F8" s="76"/>
      <c r="G8" s="76"/>
      <c r="H8" s="76"/>
      <c r="I8" s="76"/>
      <c r="J8" s="80"/>
      <c r="K8" s="76"/>
      <c r="L8"/>
    </row>
    <row r="9" spans="1:14" s="3" customFormat="1" x14ac:dyDescent="0.2">
      <c r="A9" s="14" t="s">
        <v>219</v>
      </c>
      <c r="B9" s="16" t="s">
        <v>158</v>
      </c>
      <c r="C9"/>
      <c r="D9"/>
      <c r="E9"/>
      <c r="F9"/>
      <c r="G9"/>
      <c r="H9"/>
      <c r="I9"/>
      <c r="J9"/>
      <c r="K9"/>
      <c r="L9"/>
    </row>
    <row r="10" spans="1:14" s="3" customFormat="1" x14ac:dyDescent="0.2">
      <c r="A10" s="83" t="s">
        <v>217</v>
      </c>
      <c r="B10" s="16" t="s">
        <v>159</v>
      </c>
      <c r="C10"/>
      <c r="D10"/>
      <c r="E10"/>
      <c r="F10"/>
      <c r="G10"/>
      <c r="H10"/>
      <c r="I10"/>
      <c r="J10"/>
      <c r="K10"/>
      <c r="L10"/>
    </row>
    <row r="11" spans="1:14" s="3" customFormat="1" x14ac:dyDescent="0.2">
      <c r="A11" s="83" t="s">
        <v>218</v>
      </c>
      <c r="B11" s="16" t="s">
        <v>220</v>
      </c>
      <c r="C11"/>
      <c r="D11"/>
      <c r="E11"/>
      <c r="F11"/>
      <c r="G11"/>
      <c r="H11"/>
      <c r="I11"/>
      <c r="J11"/>
      <c r="K11"/>
      <c r="L11"/>
    </row>
    <row r="12" spans="1:14" s="3" customFormat="1" x14ac:dyDescent="0.2">
      <c r="A12" s="14" t="s">
        <v>56</v>
      </c>
      <c r="B12" s="16" t="s">
        <v>221</v>
      </c>
      <c r="C12"/>
      <c r="D12"/>
      <c r="E12"/>
      <c r="F12"/>
      <c r="G12"/>
      <c r="H12"/>
      <c r="I12"/>
      <c r="J12"/>
      <c r="K12"/>
      <c r="L12"/>
    </row>
    <row r="13" spans="1:14" s="3" customFormat="1" x14ac:dyDescent="0.2">
      <c r="A13" s="14" t="s">
        <v>54</v>
      </c>
      <c r="B13" s="16" t="s">
        <v>222</v>
      </c>
      <c r="C13" s="18"/>
      <c r="D13" s="18"/>
      <c r="E13" s="18"/>
      <c r="F13" s="18"/>
      <c r="G13"/>
      <c r="H13"/>
      <c r="I13"/>
      <c r="J13"/>
      <c r="K13"/>
      <c r="L13"/>
    </row>
    <row r="14" spans="1:14" x14ac:dyDescent="0.2">
      <c r="A14" s="14" t="s">
        <v>57</v>
      </c>
      <c r="B14" s="16" t="s">
        <v>223</v>
      </c>
    </row>
    <row r="15" spans="1:14" x14ac:dyDescent="0.2">
      <c r="A15" s="14" t="s">
        <v>58</v>
      </c>
      <c r="B15" s="16" t="s">
        <v>224</v>
      </c>
    </row>
    <row r="16" spans="1:14" x14ac:dyDescent="0.2">
      <c r="A16" s="14" t="s">
        <v>59</v>
      </c>
      <c r="B16" s="16" t="s">
        <v>225</v>
      </c>
    </row>
    <row r="17" spans="1:2" x14ac:dyDescent="0.2">
      <c r="A17" s="14" t="s">
        <v>60</v>
      </c>
      <c r="B17" s="16" t="s">
        <v>226</v>
      </c>
    </row>
    <row r="18" spans="1:2" x14ac:dyDescent="0.2">
      <c r="A18" s="14" t="s">
        <v>61</v>
      </c>
      <c r="B18" s="16" t="s">
        <v>227</v>
      </c>
    </row>
    <row r="19" spans="1:2" x14ac:dyDescent="0.2">
      <c r="A19" s="14" t="s">
        <v>62</v>
      </c>
      <c r="B19" s="16" t="s">
        <v>228</v>
      </c>
    </row>
    <row r="20" spans="1:2" x14ac:dyDescent="0.2">
      <c r="A20" s="14" t="s">
        <v>63</v>
      </c>
      <c r="B20" s="16" t="s">
        <v>229</v>
      </c>
    </row>
    <row r="22" spans="1:2" x14ac:dyDescent="0.2">
      <c r="A22" s="14"/>
    </row>
    <row r="23" spans="1:2" x14ac:dyDescent="0.2">
      <c r="A23" s="1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78074-A4D2-4E34-92B7-1C9FC528A332}">
  <dimension ref="A1:H22"/>
  <sheetViews>
    <sheetView workbookViewId="0">
      <selection activeCell="D32" sqref="D32"/>
    </sheetView>
  </sheetViews>
  <sheetFormatPr defaultRowHeight="12.75" x14ac:dyDescent="0.2"/>
  <cols>
    <col min="1" max="1" width="9" customWidth="1"/>
    <col min="2" max="2" width="24.1406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8" t="s">
        <v>2</v>
      </c>
    </row>
    <row r="2" spans="1:8" ht="18" x14ac:dyDescent="0.25">
      <c r="A2" s="4"/>
    </row>
    <row r="3" spans="1:8" ht="18" x14ac:dyDescent="0.25">
      <c r="A3" s="10" t="s">
        <v>426</v>
      </c>
    </row>
    <row r="4" spans="1:8" ht="18" x14ac:dyDescent="0.25">
      <c r="A4" s="178"/>
    </row>
    <row r="5" spans="1:8" x14ac:dyDescent="0.2">
      <c r="A5" s="205" t="s">
        <v>361</v>
      </c>
      <c r="B5" s="201" t="s">
        <v>362</v>
      </c>
      <c r="C5" s="203" t="s">
        <v>363</v>
      </c>
      <c r="D5" s="206"/>
      <c r="E5" s="206"/>
      <c r="F5" s="206"/>
      <c r="G5" s="206"/>
      <c r="H5" s="204"/>
    </row>
    <row r="6" spans="1:8" ht="25.5" x14ac:dyDescent="0.2">
      <c r="A6" s="202"/>
      <c r="B6" s="202"/>
      <c r="C6" s="169" t="s">
        <v>364</v>
      </c>
      <c r="D6" s="170" t="s">
        <v>232</v>
      </c>
      <c r="E6" s="170" t="s">
        <v>233</v>
      </c>
      <c r="F6" s="170" t="s">
        <v>393</v>
      </c>
      <c r="G6" s="170" t="s">
        <v>394</v>
      </c>
      <c r="H6" s="170" t="s">
        <v>395</v>
      </c>
    </row>
    <row r="7" spans="1:8" x14ac:dyDescent="0.2">
      <c r="A7" s="196" t="s">
        <v>54</v>
      </c>
      <c r="B7" s="193" t="s">
        <v>211</v>
      </c>
      <c r="C7" s="189"/>
      <c r="D7" s="189"/>
      <c r="E7" s="189"/>
      <c r="F7" s="189"/>
      <c r="G7" s="189"/>
      <c r="H7" s="190"/>
    </row>
    <row r="8" spans="1:8" x14ac:dyDescent="0.2">
      <c r="A8" s="196" t="s">
        <v>57</v>
      </c>
      <c r="B8" s="193" t="s">
        <v>212</v>
      </c>
      <c r="C8" s="189"/>
      <c r="D8" s="189"/>
      <c r="E8" s="189"/>
      <c r="F8" s="189"/>
      <c r="G8" s="189"/>
      <c r="H8" s="190"/>
    </row>
    <row r="9" spans="1:8" x14ac:dyDescent="0.2">
      <c r="A9" s="196" t="s">
        <v>58</v>
      </c>
      <c r="B9" s="193" t="s">
        <v>213</v>
      </c>
      <c r="C9" s="189"/>
      <c r="D9" s="189"/>
      <c r="E9" s="189"/>
      <c r="F9" s="189"/>
      <c r="G9" s="189"/>
      <c r="H9" s="190"/>
    </row>
    <row r="10" spans="1:8" ht="25.5" x14ac:dyDescent="0.2">
      <c r="A10" s="196" t="s">
        <v>59</v>
      </c>
      <c r="B10" s="193" t="s">
        <v>214</v>
      </c>
      <c r="C10" s="189"/>
      <c r="D10" s="189"/>
      <c r="E10" s="189"/>
      <c r="F10" s="189"/>
      <c r="G10" s="189"/>
      <c r="H10" s="190"/>
    </row>
    <row r="11" spans="1:8" x14ac:dyDescent="0.2">
      <c r="A11" s="196" t="s">
        <v>60</v>
      </c>
      <c r="B11" s="193" t="s">
        <v>103</v>
      </c>
      <c r="C11" s="189"/>
      <c r="D11" s="189"/>
      <c r="E11" s="189"/>
      <c r="F11" s="189"/>
      <c r="G11" s="189"/>
      <c r="H11" s="190"/>
    </row>
    <row r="12" spans="1:8" ht="25.5" x14ac:dyDescent="0.2">
      <c r="A12" s="196" t="s">
        <v>62</v>
      </c>
      <c r="B12" s="193" t="s">
        <v>230</v>
      </c>
      <c r="C12" s="189"/>
      <c r="D12" s="189"/>
      <c r="E12" s="189"/>
      <c r="F12" s="189"/>
      <c r="G12" s="189"/>
      <c r="H12" s="190"/>
    </row>
    <row r="13" spans="1:8" s="15" customFormat="1" x14ac:dyDescent="0.2"/>
    <row r="14" spans="1:8" s="15" customFormat="1" x14ac:dyDescent="0.2"/>
    <row r="15" spans="1:8" x14ac:dyDescent="0.2">
      <c r="A15" s="194" t="s">
        <v>283</v>
      </c>
    </row>
    <row r="16" spans="1:8" x14ac:dyDescent="0.2">
      <c r="A16" s="195" t="s">
        <v>427</v>
      </c>
    </row>
    <row r="17" spans="1:1" x14ac:dyDescent="0.2">
      <c r="A17" s="195" t="s">
        <v>397</v>
      </c>
    </row>
    <row r="18" spans="1:1" x14ac:dyDescent="0.2">
      <c r="A18" s="176" t="s">
        <v>372</v>
      </c>
    </row>
    <row r="19" spans="1:1" x14ac:dyDescent="0.2">
      <c r="A19" s="176" t="s">
        <v>373</v>
      </c>
    </row>
    <row r="20" spans="1:1" x14ac:dyDescent="0.2">
      <c r="A20" s="176" t="s">
        <v>374</v>
      </c>
    </row>
    <row r="21" spans="1:1" x14ac:dyDescent="0.2">
      <c r="A21" s="177" t="s">
        <v>375</v>
      </c>
    </row>
    <row r="22" spans="1:1" x14ac:dyDescent="0.2">
      <c r="A22" s="195" t="s">
        <v>398</v>
      </c>
    </row>
  </sheetData>
  <mergeCells count="3">
    <mergeCell ref="A5:A6"/>
    <mergeCell ref="B5:B6"/>
    <mergeCell ref="C5:H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15f538-06e4-4333-8d32-bf09d7b0fc67">
      <Value>11</Value>
      <Value>31</Value>
      <Value>1418</Value>
      <Value>1282</Value>
      <Value>119</Value>
    </TaxCatchAll>
    <lcf76f155ced4ddcb4097134ff3c332f xmlns="b48e3ffd-eb19-4da6-9c3a-2fe013753af6">
      <Terms xmlns="http://schemas.microsoft.com/office/infopath/2007/PartnerControls"/>
    </lcf76f155ced4ddcb4097134ff3c332f>
    <f097ccc00f2346ca94bb23c878b9f729 xmlns="b48e3ffd-eb19-4da6-9c3a-2fe013753af6">
      <Terms xmlns="http://schemas.microsoft.com/office/infopath/2007/PartnerControls"/>
    </f097ccc00f2346ca94bb23c878b9f729>
    <ADCSaveAsPDF xmlns="b48e3ffd-eb19-4da6-9c3a-2fe013753af6">false</ADCSaveAsPDF>
    <_ip_UnifiedCompliancePolicyUIAction xmlns="http://schemas.microsoft.com/sharepoint/v3" xsi:nil="true"/>
    <ADCUnsuccessfulSyncAttemptCount xmlns="b48e3ffd-eb19-4da6-9c3a-2fe013753af6">0</ADCUnsuccessfulSyncAttemptCount>
    <OnBehalfOf xmlns="b48e3ffd-eb19-4da6-9c3a-2fe013753af6" xsi:nil="true"/>
    <of9f5489d8524f60b5f135358bcc24e7 xmlns="b48e3ffd-eb19-4da6-9c3a-2fe013753af6">
      <Terms xmlns="http://schemas.microsoft.com/office/infopath/2007/PartnerControls">
        <TermInfo xmlns="http://schemas.microsoft.com/office/infopath/2007/PartnerControls">
          <TermName xmlns="http://schemas.microsoft.com/office/infopath/2007/PartnerControls">MALAYSIA</TermName>
          <TermId xmlns="http://schemas.microsoft.com/office/infopath/2007/PartnerControls">a122ffd0-cd53-4cf4-868d-a07cbb43e5f0</TermId>
        </TermInfo>
      </Terms>
    </of9f5489d8524f60b5f135358bcc24e7>
    <ADCDochubSourceSiteURL xmlns="b48e3ffd-eb19-4da6-9c3a-2fe013753af6" xsi:nil="true"/>
    <hcbec39975394884bc044fe01b449dad xmlns="b48e3ffd-eb19-4da6-9c3a-2fe013753af6">
      <Terms xmlns="http://schemas.microsoft.com/office/infopath/2007/PartnerControls"/>
    </hcbec39975394884bc044fe01b449dad>
    <ka3e336360184bc39276ec51165eb676 xmlns="b48e3ffd-eb19-4da6-9c3a-2fe013753af6">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76d4828a-bfcc-47b5-bdd8-63e4c371f7b3</TermId>
        </TermInfo>
      </Terms>
    </ka3e336360184bc39276ec51165eb676>
    <a451184e4edb42aeba81f3ec57ac1615 xmlns="b48e3ffd-eb19-4da6-9c3a-2fe013753af6">
      <Terms xmlns="http://schemas.microsoft.com/office/infopath/2007/PartnerControls"/>
    </a451184e4edb42aeba81f3ec57ac1615>
    <ADCDocHubVersion xmlns="b48e3ffd-eb19-4da6-9c3a-2fe013753af6" xsi:nil="true"/>
    <_ip_UnifiedCompliancePolicyProperties xmlns="http://schemas.microsoft.com/sharepoint/v3" xsi:nil="true"/>
    <h9be4615a0b14f4697b1188c45fc4931 xmlns="b48e3ffd-eb19-4da6-9c3a-2fe013753af6">
      <Terms xmlns="http://schemas.microsoft.com/office/infopath/2007/PartnerControls"/>
    </h9be4615a0b14f4697b1188c45fc4931>
    <m8420f65473d45b2b1f82b85c0bcea80 xmlns="b48e3ffd-eb19-4da6-9c3a-2fe013753af6">
      <Terms xmlns="http://schemas.microsoft.com/office/infopath/2007/PartnerControls"/>
    </m8420f65473d45b2b1f82b85c0bcea80>
    <ADCRootFolder xmlns="b48e3ffd-eb19-4da6-9c3a-2fe013753af6">Concrete underlay film - Circumvention - LCM General Products - Pty Ltd - China_FE124773F7194D738C2F0C6E17D9EFF1</ADCRootFolder>
    <c46651cd2c49492aa9078635984fc72b xmlns="b48e3ffd-eb19-4da6-9c3a-2fe013753af6">
      <Terms xmlns="http://schemas.microsoft.com/office/infopath/2007/PartnerControls"/>
    </c46651cd2c49492aa9078635984fc72b>
    <nddb91a9aa1144cab223e51b6e36f163 xmlns="b48e3ffd-eb19-4da6-9c3a-2fe013753af6">
      <Terms xmlns="http://schemas.microsoft.com/office/infopath/2007/PartnerControls"/>
    </nddb91a9aa1144cab223e51b6e36f163>
    <jb525130d2c845f6978ed1c5d9a51e3c xmlns="b48e3ffd-eb19-4da6-9c3a-2fe013753af6">
      <Terms xmlns="http://schemas.microsoft.com/office/infopath/2007/PartnerControls"/>
    </jb525130d2c845f6978ed1c5d9a51e3c>
    <ffd23070965549bbaa9ba9574c88e0f1 xmlns="b48e3ffd-eb19-4da6-9c3a-2fe013753af6">
      <Terms xmlns="http://schemas.microsoft.com/office/infopath/2007/PartnerControls"/>
    </ffd23070965549bbaa9ba9574c88e0f1>
    <ADCCaseNumber xmlns="b48e3ffd-eb19-4da6-9c3a-2fe013753af6">671</ADCCaseNumber>
    <ADCCRMSyncDone xmlns="b48e3ffd-eb19-4da6-9c3a-2fe013753af6">true</ADCCRMSyncDone>
    <p153795153ee4629ba85bfc1884fc5e6 xmlns="b48e3ffd-eb19-4da6-9c3a-2fe013753af6">
      <Terms xmlns="http://schemas.microsoft.com/office/infopath/2007/PartnerControls">
        <TermInfo xmlns="http://schemas.microsoft.com/office/infopath/2007/PartnerControls">
          <TermName xmlns="http://schemas.microsoft.com/office/infopath/2007/PartnerControls">Anti-Circumvention</TermName>
          <TermId xmlns="http://schemas.microsoft.com/office/infopath/2007/PartnerControls">39a6c87f-ce70-415c-ae5d-9caa7db8e9f4</TermId>
        </TermInfo>
      </Terms>
    </p153795153ee4629ba85bfc1884fc5e6>
    <fc314416fe7649c0bd235f0f6f75a24e xmlns="b48e3ffd-eb19-4da6-9c3a-2fe013753af6">
      <Terms xmlns="http://schemas.microsoft.com/office/infopath/2007/PartnerControls">
        <TermInfo xmlns="http://schemas.microsoft.com/office/infopath/2007/PartnerControls">
          <TermName xmlns="http://schemas.microsoft.com/office/infopath/2007/PartnerControls">xlsx</TermName>
          <TermId xmlns="http://schemas.microsoft.com/office/infopath/2007/PartnerControls">37ef8a18-046d-43e0-a0c2-b2bbafd1eabc</TermId>
        </TermInfo>
      </Terms>
    </fc314416fe7649c0bd235f0f6f75a24e>
    <f06bc08df4f7480fae31bfc0219a480b xmlns="b48e3ffd-eb19-4da6-9c3a-2fe013753af6">
      <Terms xmlns="http://schemas.microsoft.com/office/infopath/2007/PartnerControls">
        <TermInfo xmlns="http://schemas.microsoft.com/office/infopath/2007/PartnerControls">
          <TermName xmlns="http://schemas.microsoft.com/office/infopath/2007/PartnerControls">Concrete Underlay Film</TermName>
          <TermId xmlns="http://schemas.microsoft.com/office/infopath/2007/PartnerControls">1fa4c854-f889-47b4-af05-9c41c00e5636</TermId>
        </TermInfo>
      </Terms>
    </f06bc08df4f7480fae31bfc0219a480b>
    <ADCCRMCaseId xmlns="b48e3ffd-eb19-4da6-9c3a-2fe013753af6">FE124773-F719-4D73-8C2F-0C6E17D9EFF1</ADCCRMCase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BAB2FE85ACC1428C8EF8FBAF332D8E" ma:contentTypeVersion="75" ma:contentTypeDescription="Create a new document." ma:contentTypeScope="" ma:versionID="1fdda1572f1ba5ff815275a5fc8bdfd0">
  <xsd:schema xmlns:xsd="http://www.w3.org/2001/XMLSchema" xmlns:xs="http://www.w3.org/2001/XMLSchema" xmlns:p="http://schemas.microsoft.com/office/2006/metadata/properties" xmlns:ns1="http://schemas.microsoft.com/sharepoint/v3" xmlns:ns2="b48e3ffd-eb19-4da6-9c3a-2fe013753af6" xmlns:ns3="9415f538-06e4-4333-8d32-bf09d7b0fc67" targetNamespace="http://schemas.microsoft.com/office/2006/metadata/properties" ma:root="true" ma:fieldsID="52b9803446a7029c6a2becc34d087c2f" ns1:_="" ns2:_="" ns3:_="">
    <xsd:import namespace="http://schemas.microsoft.com/sharepoint/v3"/>
    <xsd:import namespace="b48e3ffd-eb19-4da6-9c3a-2fe013753af6"/>
    <xsd:import namespace="9415f538-06e4-4333-8d32-bf09d7b0fc67"/>
    <xsd:element name="properties">
      <xsd:complexType>
        <xsd:sequence>
          <xsd:element name="documentManagement">
            <xsd:complexType>
              <xsd:all>
                <xsd:element ref="ns2:ffd23070965549bbaa9ba9574c88e0f1" minOccurs="0"/>
                <xsd:element ref="ns3:TaxCatchAll" minOccurs="0"/>
                <xsd:element ref="ns2:nddb91a9aa1144cab223e51b6e36f163" minOccurs="0"/>
                <xsd:element ref="ns2:h9be4615a0b14f4697b1188c45fc4931" minOccurs="0"/>
                <xsd:element ref="ns2:c46651cd2c49492aa9078635984fc72b" minOccurs="0"/>
                <xsd:element ref="ns2:f097ccc00f2346ca94bb23c878b9f729" minOccurs="0"/>
                <xsd:element ref="ns2:jb525130d2c845f6978ed1c5d9a51e3c" minOccurs="0"/>
                <xsd:element ref="ns2:a451184e4edb42aeba81f3ec57ac1615" minOccurs="0"/>
                <xsd:element ref="ns2:m8420f65473d45b2b1f82b85c0bcea80" minOccurs="0"/>
                <xsd:element ref="ns2:hcbec39975394884bc044fe01b449dad" minOccurs="0"/>
                <xsd:element ref="ns2:ADCCaseNumber" minOccurs="0"/>
                <xsd:element ref="ns2:ADCRootFolder" minOccurs="0"/>
                <xsd:element ref="ns2:ADCSaveAsPDF" minOccurs="0"/>
                <xsd:element ref="ns2:ADCCRMSyncDone" minOccurs="0"/>
                <xsd:element ref="ns2:ADCUnsuccessfulSyncAttemptCount" minOccurs="0"/>
                <xsd:element ref="ns2:of9f5489d8524f60b5f135358bcc24e7" minOccurs="0"/>
                <xsd:element ref="ns2:ka3e336360184bc39276ec51165eb676" minOccurs="0"/>
                <xsd:element ref="ns2:ADCDochubSourceSiteURL" minOccurs="0"/>
                <xsd:element ref="ns2:ADCDocHubVersion" minOccurs="0"/>
                <xsd:element ref="ns2:ADCCRMCaseId" minOccurs="0"/>
                <xsd:element ref="ns2:p153795153ee4629ba85bfc1884fc5e6" minOccurs="0"/>
                <xsd:element ref="ns2:fc314416fe7649c0bd235f0f6f75a24e" minOccurs="0"/>
                <xsd:element ref="ns2:f06bc08df4f7480fae31bfc0219a480b" minOccurs="0"/>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OnBehalfOf"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60" nillable="true" ma:displayName="Unified Compliance Policy Properties" ma:hidden="true" ma:internalName="_ip_UnifiedCompliancePolicyProperties">
      <xsd:simpleType>
        <xsd:restriction base="dms:Note"/>
      </xsd:simpleType>
    </xsd:element>
    <xsd:element name="_ip_UnifiedCompliancePolicyUIAction" ma:index="6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8e3ffd-eb19-4da6-9c3a-2fe013753af6" elementFormDefault="qualified">
    <xsd:import namespace="http://schemas.microsoft.com/office/2006/documentManagement/types"/>
    <xsd:import namespace="http://schemas.microsoft.com/office/infopath/2007/PartnerControls"/>
    <xsd:element name="ffd23070965549bbaa9ba9574c88e0f1" ma:index="9" nillable="true" ma:taxonomy="true" ma:internalName="ffd23070965549bbaa9ba9574c88e0f1" ma:taxonomyFieldName="ADCReportType" ma:displayName="Report Type" ma:indexed="true" ma:default="" ma:fieldId="{ffd23070-9655-49bb-aa9b-a9574c88e0f1}" ma:sspId="b6206a2c-5ee7-4d50-b3ee-2668e744af9d" ma:termSetId="04bb3fb8-5a58-49c1-b4e4-caa1e6bd3d93" ma:anchorId="00000000-0000-0000-0000-000000000000" ma:open="false" ma:isKeyword="false">
      <xsd:complexType>
        <xsd:sequence>
          <xsd:element ref="pc:Terms" minOccurs="0" maxOccurs="1"/>
        </xsd:sequence>
      </xsd:complexType>
    </xsd:element>
    <xsd:element name="nddb91a9aa1144cab223e51b6e36f163" ma:index="12" nillable="true" ma:taxonomy="true" ma:internalName="nddb91a9aa1144cab223e51b6e36f163" ma:taxonomyFieldName="ADCDocumentType" ma:displayName="Document Type" ma:indexed="true" ma:default="" ma:fieldId="{7ddb91a9-aa11-44ca-b223-e51b6e36f163}" ma:sspId="b6206a2c-5ee7-4d50-b3ee-2668e744af9d" ma:termSetId="e36c7fca-06bd-4eac-8bcb-51f76a51f5d5" ma:anchorId="00000000-0000-0000-0000-000000000000" ma:open="false" ma:isKeyword="false">
      <xsd:complexType>
        <xsd:sequence>
          <xsd:element ref="pc:Terms" minOccurs="0" maxOccurs="1"/>
        </xsd:sequence>
      </xsd:complexType>
    </xsd:element>
    <xsd:element name="h9be4615a0b14f4697b1188c45fc4931" ma:index="14" nillable="true" ma:taxonomy="true" ma:internalName="h9be4615a0b14f4697b1188c45fc4931" ma:taxonomyFieldName="ADCSub_x002d_documentType" ma:displayName="Sub-document Type" ma:indexed="true" ma:default="" ma:fieldId="{19be4615-a0b1-4f46-97b1-188c45fc4931}" ma:sspId="b6206a2c-5ee7-4d50-b3ee-2668e744af9d" ma:termSetId="7242b1f7-17f5-451e-8703-1c0c13af940d" ma:anchorId="00000000-0000-0000-0000-000000000000" ma:open="false" ma:isKeyword="false">
      <xsd:complexType>
        <xsd:sequence>
          <xsd:element ref="pc:Terms" minOccurs="0" maxOccurs="1"/>
        </xsd:sequence>
      </xsd:complexType>
    </xsd:element>
    <xsd:element name="c46651cd2c49492aa9078635984fc72b" ma:index="16" nillable="true" ma:taxonomy="true" ma:internalName="c46651cd2c49492aa9078635984fc72b" ma:taxonomyFieldName="ADCEntity" ma:displayName="Entity" ma:indexed="true" ma:default="" ma:fieldId="{c46651cd-2c49-492a-a907-8635984fc72b}" ma:sspId="b6206a2c-5ee7-4d50-b3ee-2668e744af9d" ma:termSetId="b14d6d3c-4615-4714-8000-26ac0882e6d2" ma:anchorId="00000000-0000-0000-0000-000000000000" ma:open="false" ma:isKeyword="false">
      <xsd:complexType>
        <xsd:sequence>
          <xsd:element ref="pc:Terms" minOccurs="0" maxOccurs="1"/>
        </xsd:sequence>
      </xsd:complexType>
    </xsd:element>
    <xsd:element name="f097ccc00f2346ca94bb23c878b9f729" ma:index="18" nillable="true" ma:taxonomy="true" ma:internalName="f097ccc00f2346ca94bb23c878b9f729" ma:taxonomyFieldName="ADCEntityType" ma:displayName="Entity Type" ma:indexed="true" ma:default="" ma:fieldId="{f097ccc0-0f23-46ca-94bb-23c878b9f729}" ma:sspId="b6206a2c-5ee7-4d50-b3ee-2668e744af9d" ma:termSetId="9981f42a-4180-4983-8cd7-697c655ea2c0" ma:anchorId="00000000-0000-0000-0000-000000000000" ma:open="false" ma:isKeyword="false">
      <xsd:complexType>
        <xsd:sequence>
          <xsd:element ref="pc:Terms" minOccurs="0" maxOccurs="1"/>
        </xsd:sequence>
      </xsd:complexType>
    </xsd:element>
    <xsd:element name="jb525130d2c845f6978ed1c5d9a51e3c" ma:index="20" nillable="true" ma:taxonomy="true" ma:internalName="jb525130d2c845f6978ed1c5d9a51e3c" ma:taxonomyFieldName="ADCAttachment_x002f_Appendix" ma:displayName="Attachment/Appendix" ma:indexed="true" ma:default="" ma:fieldId="{3b525130-d2c8-45f6-978e-d1c5d9a51e3c}" ma:sspId="b6206a2c-5ee7-4d50-b3ee-2668e744af9d" ma:termSetId="d36b494d-dc62-404f-9af5-614006abbb44" ma:anchorId="00000000-0000-0000-0000-000000000000" ma:open="false" ma:isKeyword="false">
      <xsd:complexType>
        <xsd:sequence>
          <xsd:element ref="pc:Terms" minOccurs="0" maxOccurs="1"/>
        </xsd:sequence>
      </xsd:complexType>
    </xsd:element>
    <xsd:element name="a451184e4edb42aeba81f3ec57ac1615" ma:index="22" nillable="true" ma:taxonomy="true" ma:internalName="a451184e4edb42aeba81f3ec57ac1615" ma:taxonomyFieldName="ADCDivisionKeywords" ma:displayName="Division Keywords" ma:readOnly="false" ma:default="" ma:fieldId="{a451184e-4edb-42ae-ba81-f3ec57ac1615}" ma:taxonomyMulti="true" ma:sspId="b6206a2c-5ee7-4d50-b3ee-2668e744af9d" ma:termSetId="e69a3f66-a20a-4774-b31c-63b473a8d3e5" ma:anchorId="00000000-0000-0000-0000-000000000000" ma:open="false" ma:isKeyword="false">
      <xsd:complexType>
        <xsd:sequence>
          <xsd:element ref="pc:Terms" minOccurs="0" maxOccurs="1"/>
        </xsd:sequence>
      </xsd:complexType>
    </xsd:element>
    <xsd:element name="m8420f65473d45b2b1f82b85c0bcea80" ma:index="24" nillable="true" ma:taxonomy="true" ma:internalName="m8420f65473d45b2b1f82b85c0bcea80" ma:taxonomyFieldName="ADCWorkActivity" ma:displayName="Work Activity" ma:indexed="true" ma:default="" ma:fieldId="{68420f65-473d-45b2-b1f8-2b85c0bcea80}" ma:sspId="b6206a2c-5ee7-4d50-b3ee-2668e744af9d" ma:termSetId="a2045130-f0b9-4e87-b20b-3727d1555112" ma:anchorId="00000000-0000-0000-0000-000000000000" ma:open="false" ma:isKeyword="false">
      <xsd:complexType>
        <xsd:sequence>
          <xsd:element ref="pc:Terms" minOccurs="0" maxOccurs="1"/>
        </xsd:sequence>
      </xsd:complexType>
    </xsd:element>
    <xsd:element name="hcbec39975394884bc044fe01b449dad" ma:index="26" nillable="true" ma:taxonomy="true" ma:internalName="hcbec39975394884bc044fe01b449dad" ma:taxonomyFieldName="ADCYear" ma:displayName="Year" ma:indexed="true" ma:default="" ma:fieldId="{1cbec399-7539-4884-bc04-4fe01b449dad}" ma:sspId="b6206a2c-5ee7-4d50-b3ee-2668e744af9d" ma:termSetId="6e892133-4bda-4df6-bfc9-fcecb5e10aca" ma:anchorId="00000000-0000-0000-0000-000000000000" ma:open="false" ma:isKeyword="false">
      <xsd:complexType>
        <xsd:sequence>
          <xsd:element ref="pc:Terms" minOccurs="0" maxOccurs="1"/>
        </xsd:sequence>
      </xsd:complexType>
    </xsd:element>
    <xsd:element name="ADCCaseNumber" ma:index="27" nillable="true" ma:displayName="Case Number" ma:indexed="true" ma:internalName="ADCCaseNumber">
      <xsd:simpleType>
        <xsd:restriction base="dms:Text">
          <xsd:maxLength value="255"/>
        </xsd:restriction>
      </xsd:simpleType>
    </xsd:element>
    <xsd:element name="ADCRootFolder" ma:index="28" nillable="true" ma:displayName="Root Folder" ma:internalName="ADCRootFolder">
      <xsd:simpleType>
        <xsd:restriction base="dms:Text">
          <xsd:maxLength value="255"/>
        </xsd:restriction>
      </xsd:simpleType>
    </xsd:element>
    <xsd:element name="ADCSaveAsPDF" ma:index="29" nillable="true" ma:displayName="Save As PDF" ma:default="0" ma:internalName="ADCSaveAsPDF">
      <xsd:simpleType>
        <xsd:restriction base="dms:Boolean"/>
      </xsd:simpleType>
    </xsd:element>
    <xsd:element name="ADCCRMSyncDone" ma:index="30" nillable="true" ma:displayName="CRM Sync Done" ma:default="0" ma:internalName="ADCCRMSyncDone">
      <xsd:simpleType>
        <xsd:restriction base="dms:Boolean"/>
      </xsd:simpleType>
    </xsd:element>
    <xsd:element name="ADCUnsuccessfulSyncAttemptCount" ma:index="31" nillable="true" ma:displayName="Unsuccessful Sync Attempt Count" ma:decimals="0" ma:default="0" ma:internalName="ADCUnsuccessfulSyncAttemptCount" ma:percentage="FALSE">
      <xsd:simpleType>
        <xsd:restriction base="dms:Number">
          <xsd:minInclusive value="0"/>
        </xsd:restriction>
      </xsd:simpleType>
    </xsd:element>
    <xsd:element name="of9f5489d8524f60b5f135358bcc24e7" ma:index="33" nillable="true" ma:taxonomy="true" ma:internalName="of9f5489d8524f60b5f135358bcc24e7" ma:taxonomyFieldName="ADCCountries" ma:displayName="Countries" ma:readOnly="false" ma:default="" ma:fieldId="{8f9f5489-d852-4f60-b5f1-35358bcc24e7}" ma:taxonomyMulti="true" ma:sspId="b6206a2c-5ee7-4d50-b3ee-2668e744af9d" ma:termSetId="9de6ce16-80eb-425b-8738-d26623330a44" ma:anchorId="00000000-0000-0000-0000-000000000000" ma:open="false" ma:isKeyword="false">
      <xsd:complexType>
        <xsd:sequence>
          <xsd:element ref="pc:Terms" minOccurs="0" maxOccurs="1"/>
        </xsd:sequence>
      </xsd:complexType>
    </xsd:element>
    <xsd:element name="ka3e336360184bc39276ec51165eb676" ma:index="35" ma:taxonomy="true" ma:internalName="ka3e336360184bc39276ec51165eb676" ma:taxonomyFieldName="ADCSecurityClassification" ma:displayName="Security Classification" ma:readOnly="false" ma:default="" ma:fieldId="{4a3e3363-6018-4bc3-9276-ec51165eb676}" ma:sspId="b6206a2c-5ee7-4d50-b3ee-2668e744af9d" ma:termSetId="aa5079f7-fe50-4131-9be8-208a787c74dc" ma:anchorId="00000000-0000-0000-0000-000000000000" ma:open="false" ma:isKeyword="false">
      <xsd:complexType>
        <xsd:sequence>
          <xsd:element ref="pc:Terms" minOccurs="0" maxOccurs="1"/>
        </xsd:sequence>
      </xsd:complexType>
    </xsd:element>
    <xsd:element name="ADCDochubSourceSiteURL" ma:index="36" nillable="true" ma:displayName="Dochub Source Site URL" ma:internalName="ADCDochubSourceSiteURL">
      <xsd:simpleType>
        <xsd:restriction base="dms:Note">
          <xsd:maxLength value="255"/>
        </xsd:restriction>
      </xsd:simpleType>
    </xsd:element>
    <xsd:element name="ADCDocHubVersion" ma:index="37" nillable="true" ma:displayName="DocHub Version" ma:internalName="ADCDocHubVersion">
      <xsd:simpleType>
        <xsd:restriction base="dms:Text">
          <xsd:maxLength value="255"/>
        </xsd:restriction>
      </xsd:simpleType>
    </xsd:element>
    <xsd:element name="ADCCRMCaseId" ma:index="38" nillable="true" ma:displayName="CRM Case Id" ma:internalName="ADCCRMCaseId" ma:readOnly="true">
      <xsd:simpleType>
        <xsd:restriction base="dms:Text">
          <xsd:maxLength value="255"/>
        </xsd:restriction>
      </xsd:simpleType>
    </xsd:element>
    <xsd:element name="p153795153ee4629ba85bfc1884fc5e6" ma:index="40" nillable="true" ma:taxonomy="true" ma:internalName="p153795153ee4629ba85bfc1884fc5e6" ma:taxonomyFieldName="ADCCaseType" ma:displayName="Case Type" ma:indexed="true" ma:readOnly="true" ma:default="" ma:fieldId="{91537951-53ee-4629-ba85-bfc1884fc5e6}" ma:sspId="b6206a2c-5ee7-4d50-b3ee-2668e744af9d" ma:termSetId="45d3d50c-54af-412a-b00a-c6137ef8ca5f" ma:anchorId="00000000-0000-0000-0000-000000000000" ma:open="false" ma:isKeyword="false">
      <xsd:complexType>
        <xsd:sequence>
          <xsd:element ref="pc:Terms" minOccurs="0" maxOccurs="1"/>
        </xsd:sequence>
      </xsd:complexType>
    </xsd:element>
    <xsd:element name="fc314416fe7649c0bd235f0f6f75a24e" ma:index="42" nillable="true" ma:taxonomy="true" ma:internalName="fc314416fe7649c0bd235f0f6f75a24e" ma:taxonomyFieldName="ADCFileType" ma:displayName="File Type" ma:indexed="true" ma:readOnly="true" ma:default="" ma:fieldId="{fc314416-fe76-49c0-bd23-5f0f6f75a24e}" ma:sspId="b6206a2c-5ee7-4d50-b3ee-2668e744af9d" ma:termSetId="77307435-31c9-46c7-a893-cacc1ffb68ae" ma:anchorId="00000000-0000-0000-0000-000000000000" ma:open="false" ma:isKeyword="false">
      <xsd:complexType>
        <xsd:sequence>
          <xsd:element ref="pc:Terms" minOccurs="0" maxOccurs="1"/>
        </xsd:sequence>
      </xsd:complexType>
    </xsd:element>
    <xsd:element name="f06bc08df4f7480fae31bfc0219a480b" ma:index="44" nillable="true" ma:taxonomy="true" ma:internalName="f06bc08df4f7480fae31bfc0219a480b" ma:taxonomyFieldName="ADCGoods" ma:displayName="Goods" ma:indexed="true" ma:readOnly="true" ma:default="" ma:fieldId="{f06bc08d-f4f7-480f-ae31-bfc0219a480b}" ma:sspId="b6206a2c-5ee7-4d50-b3ee-2668e744af9d" ma:termSetId="d29d1ca8-3fb0-46db-b32a-e53db7346cff" ma:anchorId="00000000-0000-0000-0000-000000000000" ma:open="false" ma:isKeyword="false">
      <xsd:complexType>
        <xsd:sequence>
          <xsd:element ref="pc:Terms" minOccurs="0" maxOccurs="1"/>
        </xsd:sequence>
      </xsd:complexType>
    </xsd:element>
    <xsd:element name="MediaServiceMetadata" ma:index="45" nillable="true" ma:displayName="MediaServiceMetadata" ma:hidden="true" ma:internalName="MediaServiceMetadata" ma:readOnly="true">
      <xsd:simpleType>
        <xsd:restriction base="dms:Note"/>
      </xsd:simpleType>
    </xsd:element>
    <xsd:element name="MediaServiceFastMetadata" ma:index="46" nillable="true" ma:displayName="MediaServiceFastMetadata" ma:hidden="true" ma:internalName="MediaServiceFastMetadata" ma:readOnly="true">
      <xsd:simpleType>
        <xsd:restriction base="dms:Note"/>
      </xsd:simpleType>
    </xsd:element>
    <xsd:element name="lcf76f155ced4ddcb4097134ff3c332f" ma:index="48" nillable="true" ma:taxonomy="true" ma:internalName="lcf76f155ced4ddcb4097134ff3c332f" ma:taxonomyFieldName="MediaServiceImageTags" ma:displayName="Image Tags" ma:readOnly="false" ma:fieldId="{5cf76f15-5ced-4ddc-b409-7134ff3c332f}" ma:taxonomyMulti="true" ma:sspId="b6206a2c-5ee7-4d50-b3ee-2668e744af9d" ma:termSetId="09814cd3-568e-fe90-9814-8d621ff8fb84" ma:anchorId="fba54fb3-c3e1-fe81-a776-ca4b69148c4d" ma:open="true" ma:isKeyword="false">
      <xsd:complexType>
        <xsd:sequence>
          <xsd:element ref="pc:Terms" minOccurs="0" maxOccurs="1"/>
        </xsd:sequence>
      </xsd:complexType>
    </xsd:element>
    <xsd:element name="MediaServiceOCR" ma:index="49" nillable="true" ma:displayName="Extracted Text" ma:internalName="MediaServiceOCR" ma:readOnly="true">
      <xsd:simpleType>
        <xsd:restriction base="dms:Note">
          <xsd:maxLength value="255"/>
        </xsd:restriction>
      </xsd:simpleType>
    </xsd:element>
    <xsd:element name="MediaServiceGenerationTime" ma:index="50" nillable="true" ma:displayName="MediaServiceGenerationTime" ma:hidden="true" ma:internalName="MediaServiceGenerationTime" ma:readOnly="true">
      <xsd:simpleType>
        <xsd:restriction base="dms:Text"/>
      </xsd:simpleType>
    </xsd:element>
    <xsd:element name="MediaServiceEventHashCode" ma:index="51" nillable="true" ma:displayName="MediaServiceEventHashCode" ma:hidden="true" ma:internalName="MediaServiceEventHashCode" ma:readOnly="true">
      <xsd:simpleType>
        <xsd:restriction base="dms:Text"/>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Location" ma:index="54" nillable="true" ma:displayName="Location" ma:indexed="true" ma:internalName="MediaServiceLocation" ma:readOnly="true">
      <xsd:simpleType>
        <xsd:restriction base="dms:Text"/>
      </xsd:simpleType>
    </xsd:element>
    <xsd:element name="OnBehalfOf" ma:index="57" nillable="true" ma:displayName="OnBehalfOf" ma:internalName="OnBehalfOf">
      <xsd:simpleType>
        <xsd:restriction base="dms:Text"/>
      </xsd:simpleType>
    </xsd:element>
    <xsd:element name="MediaServiceObjectDetectorVersions" ma:index="5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5f538-06e4-4333-8d32-bf09d7b0fc6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a59c4e5-e648-40b1-aa81-b10f9c1c0113}" ma:internalName="TaxCatchAll" ma:showField="CatchAllData" ma:web="9415f538-06e4-4333-8d32-bf09d7b0fc67">
      <xsd:complexType>
        <xsd:complexContent>
          <xsd:extension base="dms:MultiChoiceLookup">
            <xsd:sequence>
              <xsd:element name="Value" type="dms:Lookup" maxOccurs="unbounded" minOccurs="0" nillable="true"/>
            </xsd:sequence>
          </xsd:extension>
        </xsd:complexContent>
      </xsd:complexType>
    </xsd:element>
    <xsd:element name="SharedWithUsers" ma:index="5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AC6B6A49-C880-4029-A36B-CCFCCA2AAC78}">
  <ds:schemaRefs>
    <ds:schemaRef ds:uri="http://schemas.microsoft.com/office/infopath/2007/PartnerControls"/>
    <ds:schemaRef ds:uri="http://www.w3.org/XML/1998/namespace"/>
    <ds:schemaRef ds:uri="http://schemas.microsoft.com/sharepoint/v3"/>
    <ds:schemaRef ds:uri="http://schemas.microsoft.com/office/2006/documentManagement/types"/>
    <ds:schemaRef ds:uri="http://purl.org/dc/elements/1.1/"/>
    <ds:schemaRef ds:uri="http://schemas.openxmlformats.org/package/2006/metadata/core-properties"/>
    <ds:schemaRef ds:uri="9415f538-06e4-4333-8d32-bf09d7b0fc67"/>
    <ds:schemaRef ds:uri="http://purl.org/dc/terms/"/>
    <ds:schemaRef ds:uri="b48e3ffd-eb19-4da6-9c3a-2fe013753af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9AFDEC3-8023-4E1A-A41E-603E11E26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48e3ffd-eb19-4da6-9c3a-2fe013753af6"/>
    <ds:schemaRef ds:uri="9415f538-06e4-4333-8d32-bf09d7b0f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A79AFC-F613-40CF-8033-5CCC56BEF82F}">
  <ds:schemaRefs>
    <ds:schemaRef ds:uri="http://schemas.microsoft.com/sharepoint/v3/contenttype/forms"/>
  </ds:schemaRefs>
</ds:datastoreItem>
</file>

<file path=customXml/itemProps4.xml><?xml version="1.0" encoding="utf-8"?>
<ds:datastoreItem xmlns:ds="http://schemas.openxmlformats.org/officeDocument/2006/customXml" ds:itemID="{C05AE99D-70BA-4B05-B940-8DB6B320DA48}">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A-5 Sales turnover</vt:lpstr>
      <vt:lpstr>B-2 Australian sales</vt:lpstr>
      <vt:lpstr>B-2.2 Australian sales source</vt:lpstr>
      <vt:lpstr>B-4 Upwards sales</vt:lpstr>
      <vt:lpstr>B-5 Upwards selling expenses</vt:lpstr>
      <vt:lpstr>D-2 Domestic sales</vt:lpstr>
      <vt:lpstr>D-2.2 - Domestic sales source </vt:lpstr>
      <vt:lpstr>G-3.1 Domestic CTM</vt:lpstr>
      <vt:lpstr>G-3.2 Domestic CTM source</vt:lpstr>
      <vt:lpstr>G-4.1 SG&amp;A listing</vt:lpstr>
      <vt:lpstr>G-4.2 Dom SG&amp;A calculation</vt:lpstr>
      <vt:lpstr>G-4.3 - Upwards SG&amp;A</vt:lpstr>
      <vt:lpstr>G-5.1 Aus CTM - The goods</vt:lpstr>
      <vt:lpstr>G-6.1 Aus CTM - Circ goods</vt:lpstr>
      <vt:lpstr>G-6.2 Australian CTM source</vt:lpstr>
      <vt:lpstr>G-8.2 Raw material CTM</vt:lpstr>
      <vt:lpstr>G-8.4 Raw material purchases</vt:lpstr>
      <vt:lpstr>G-9 Upwards cost</vt:lpstr>
      <vt:lpstr>G-11 Capacity Utilisation</vt:lpstr>
    </vt:vector>
  </TitlesOfParts>
  <Company>Australian Customs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Exporter questionnaire</dc:title>
  <dc:creator>Ray Cork</dc:creator>
  <cp:lastModifiedBy>Crooks, Gavin</cp:lastModifiedBy>
  <cp:lastPrinted>2013-07-12T03:44:57Z</cp:lastPrinted>
  <dcterms:created xsi:type="dcterms:W3CDTF">2000-02-28T05:36:12Z</dcterms:created>
  <dcterms:modified xsi:type="dcterms:W3CDTF">2025-04-23T01:34:27Z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0x01010092BAB2FE85ACC1428C8EF8FBAF332D8E</vt:lpwstr>
  </property>
  <property fmtid="{D5CDD505-2E9C-101B-9397-08002B2CF9AE}" pid="3" name="_dlc_DocIdItemGuid">
    <vt:lpwstr>3fcb08ad-c3b1-491e-ab37-3948bf6576f2</vt:lpwstr>
  </property>
  <property fmtid="{D5CDD505-2E9C-101B-9397-08002B2CF9AE}" pid="4" name="DocHub_Year">
    <vt:lpwstr>671;#2017|5f6de30b-6e1e-4c09-9e51-982258231536</vt:lpwstr>
  </property>
  <property fmtid="{D5CDD505-2E9C-101B-9397-08002B2CF9AE}" pid="5" name="DocHub_DocumentType">
    <vt:lpwstr>66;#Template|9b48ba34-650a-488d-9fe8-e5181e10b797</vt:lpwstr>
  </property>
  <property fmtid="{D5CDD505-2E9C-101B-9397-08002B2CF9AE}" pid="6" name="DocHub_SecurityClassification">
    <vt:lpwstr>3;#UNCLASSIFIED|6106d03b-a1a0-4e30-9d91-d5e9fb4314f9</vt:lpwstr>
  </property>
  <property fmtid="{D5CDD505-2E9C-101B-9397-08002B2CF9AE}" pid="7" name="DocHub_CaseType">
    <vt:lpwstr>61;#Anti-circumvention|fe90d486-7f1e-40b3-9801-c8f5d1028836</vt:lpwstr>
  </property>
  <property fmtid="{D5CDD505-2E9C-101B-9397-08002B2CF9AE}" pid="8" name="DocHub_ EconomicStrategicServicesTemplateCategory">
    <vt:lpwstr>1368;#Anti-circumvention|fe90d486-7f1e-40b3-9801-c8f5d1028836</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1102;#Form|ba35640d-1c5b-478a-9d45-1c64302ebe28</vt:lpwstr>
  </property>
  <property fmtid="{D5CDD505-2E9C-101B-9397-08002B2CF9AE}" pid="14" name="DocHub_TrainingType">
    <vt:lpwstr/>
  </property>
  <property fmtid="{D5CDD505-2E9C-101B-9397-08002B2CF9AE}" pid="15" name="DocHub_EconomicStrategicServicesStatus">
    <vt:lpwstr/>
  </property>
  <property fmtid="{D5CDD505-2E9C-101B-9397-08002B2CF9AE}" pid="16" name="MediaServiceImageTags">
    <vt:lpwstr/>
  </property>
  <property fmtid="{D5CDD505-2E9C-101B-9397-08002B2CF9AE}" pid="17" name="ADCDocumentType">
    <vt:lpwstr/>
  </property>
  <property fmtid="{D5CDD505-2E9C-101B-9397-08002B2CF9AE}" pid="18" name="ADCEntityType">
    <vt:lpwstr/>
  </property>
  <property fmtid="{D5CDD505-2E9C-101B-9397-08002B2CF9AE}" pid="19" name="ADCYear">
    <vt:lpwstr/>
  </property>
  <property fmtid="{D5CDD505-2E9C-101B-9397-08002B2CF9AE}" pid="20" name="ADCWorkActivity">
    <vt:lpwstr/>
  </property>
  <property fmtid="{D5CDD505-2E9C-101B-9397-08002B2CF9AE}" pid="21" name="ADCCaseType">
    <vt:lpwstr>31;#Anti-Circumvention|39a6c87f-ce70-415c-ae5d-9caa7db8e9f4</vt:lpwstr>
  </property>
  <property fmtid="{D5CDD505-2E9C-101B-9397-08002B2CF9AE}" pid="22" name="ADCSub_x002d_documentType">
    <vt:lpwstr/>
  </property>
  <property fmtid="{D5CDD505-2E9C-101B-9397-08002B2CF9AE}" pid="23" name="ADCSecurityClassification">
    <vt:lpwstr>11;#OFFICIAL|76d4828a-bfcc-47b5-bdd8-63e4c371f7b3</vt:lpwstr>
  </property>
  <property fmtid="{D5CDD505-2E9C-101B-9397-08002B2CF9AE}" pid="24" name="ADCReportType">
    <vt:lpwstr/>
  </property>
  <property fmtid="{D5CDD505-2E9C-101B-9397-08002B2CF9AE}" pid="25" name="ADCGoods">
    <vt:lpwstr>1418;#Concrete Underlay Film|1fa4c854-f889-47b4-af05-9c41c00e5636</vt:lpwstr>
  </property>
  <property fmtid="{D5CDD505-2E9C-101B-9397-08002B2CF9AE}" pid="26" name="ADCDivisionKeywords">
    <vt:lpwstr/>
  </property>
  <property fmtid="{D5CDD505-2E9C-101B-9397-08002B2CF9AE}" pid="27" name="ADCAttachment_x002f_Appendix">
    <vt:lpwstr/>
  </property>
  <property fmtid="{D5CDD505-2E9C-101B-9397-08002B2CF9AE}" pid="28" name="ADCFileType">
    <vt:lpwstr>1282;#xlsx|37ef8a18-046d-43e0-a0c2-b2bbafd1eabc</vt:lpwstr>
  </property>
  <property fmtid="{D5CDD505-2E9C-101B-9397-08002B2CF9AE}" pid="29" name="ADCCountries">
    <vt:lpwstr>119;#MALAYSIA|a122ffd0-cd53-4cf4-868d-a07cbb43e5f0</vt:lpwstr>
  </property>
  <property fmtid="{D5CDD505-2E9C-101B-9397-08002B2CF9AE}" pid="30" name="ADCEntity">
    <vt:lpwstr/>
  </property>
  <property fmtid="{D5CDD505-2E9C-101B-9397-08002B2CF9AE}" pid="31" name="ADCSub-documentType">
    <vt:lpwstr/>
  </property>
  <property fmtid="{D5CDD505-2E9C-101B-9397-08002B2CF9AE}" pid="32" name="ADCAttachment/Appendix">
    <vt:lpwstr/>
  </property>
</Properties>
</file>