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dams Documents\Publishing\NSRC\"/>
    </mc:Choice>
  </mc:AlternateContent>
  <bookViews>
    <workbookView xWindow="0" yWindow="0" windowWidth="25200" windowHeight="11385"/>
  </bookViews>
  <sheets>
    <sheet name="Table 4" sheetId="1" r:id="rId1"/>
  </sheets>
  <externalReferences>
    <externalReference r:id="rId2"/>
  </externalReferences>
  <definedNames>
    <definedName name="Figure1">#REF!</definedName>
    <definedName name="OLE_LINK12" localSheetId="0">'Table 4'!$A$17</definedName>
    <definedName name="one">#REF!</definedName>
    <definedName name="_xlnm.Print_Area" localSheetId="0">'Table 4'!$A$1:$K$33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F30" i="1"/>
  <c r="E30" i="1"/>
  <c r="D30" i="1"/>
  <c r="C30" i="1"/>
  <c r="L29" i="1"/>
  <c r="K29" i="1"/>
  <c r="J29" i="1"/>
  <c r="I29" i="1"/>
  <c r="H29" i="1"/>
  <c r="G29" i="1"/>
  <c r="F29" i="1"/>
  <c r="E29" i="1"/>
  <c r="D29" i="1"/>
  <c r="C29" i="1"/>
  <c r="L28" i="1"/>
  <c r="K28" i="1"/>
  <c r="J28" i="1"/>
  <c r="I28" i="1"/>
  <c r="H28" i="1"/>
  <c r="G28" i="1"/>
  <c r="F28" i="1"/>
  <c r="E28" i="1"/>
  <c r="D28" i="1"/>
  <c r="C28" i="1"/>
  <c r="G27" i="1"/>
  <c r="F27" i="1"/>
  <c r="E27" i="1"/>
  <c r="D27" i="1"/>
  <c r="C27" i="1"/>
  <c r="G26" i="1"/>
  <c r="F26" i="1"/>
  <c r="E26" i="1"/>
  <c r="D26" i="1"/>
  <c r="C26" i="1"/>
  <c r="G25" i="1"/>
  <c r="F25" i="1"/>
  <c r="E25" i="1"/>
  <c r="D25" i="1"/>
  <c r="C25" i="1"/>
  <c r="G23" i="1"/>
  <c r="F23" i="1"/>
  <c r="E23" i="1"/>
  <c r="D23" i="1"/>
  <c r="C23" i="1"/>
  <c r="G22" i="1"/>
  <c r="F22" i="1"/>
  <c r="E22" i="1"/>
  <c r="D22" i="1"/>
  <c r="C22" i="1"/>
  <c r="L20" i="1"/>
  <c r="K20" i="1"/>
  <c r="J20" i="1"/>
  <c r="I20" i="1"/>
  <c r="H20" i="1"/>
  <c r="G20" i="1"/>
  <c r="F20" i="1"/>
  <c r="E20" i="1"/>
  <c r="D20" i="1"/>
  <c r="C20" i="1"/>
  <c r="L19" i="1"/>
  <c r="K19" i="1"/>
  <c r="J19" i="1"/>
  <c r="I19" i="1"/>
  <c r="H19" i="1"/>
  <c r="G19" i="1"/>
  <c r="F19" i="1"/>
  <c r="E19" i="1"/>
  <c r="D19" i="1"/>
  <c r="C19" i="1"/>
  <c r="L17" i="1"/>
  <c r="K17" i="1"/>
  <c r="J17" i="1"/>
  <c r="I17" i="1"/>
  <c r="H17" i="1"/>
  <c r="G17" i="1"/>
  <c r="F17" i="1"/>
  <c r="E17" i="1"/>
  <c r="D17" i="1"/>
  <c r="C17" i="1"/>
  <c r="L16" i="1"/>
  <c r="K16" i="1"/>
  <c r="J16" i="1"/>
  <c r="I16" i="1"/>
  <c r="H16" i="1"/>
  <c r="G16" i="1"/>
  <c r="F16" i="1"/>
  <c r="E16" i="1"/>
  <c r="D16" i="1"/>
  <c r="C16" i="1"/>
  <c r="L14" i="1"/>
  <c r="K14" i="1"/>
  <c r="J14" i="1"/>
  <c r="I14" i="1"/>
  <c r="H14" i="1"/>
  <c r="G14" i="1"/>
  <c r="F14" i="1"/>
  <c r="E14" i="1"/>
  <c r="D14" i="1"/>
  <c r="C14" i="1"/>
  <c r="L13" i="1"/>
  <c r="K13" i="1"/>
  <c r="J13" i="1"/>
  <c r="I13" i="1"/>
  <c r="H13" i="1"/>
  <c r="G13" i="1"/>
  <c r="F13" i="1"/>
  <c r="E13" i="1"/>
  <c r="D13" i="1"/>
  <c r="C13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  <c r="L7" i="1"/>
  <c r="K7" i="1"/>
  <c r="J7" i="1"/>
  <c r="I7" i="1"/>
  <c r="H7" i="1"/>
  <c r="G7" i="1"/>
  <c r="F7" i="1"/>
  <c r="E7" i="1"/>
  <c r="D7" i="1"/>
  <c r="C7" i="1"/>
  <c r="L5" i="1"/>
  <c r="K5" i="1"/>
  <c r="J5" i="1"/>
  <c r="I5" i="1"/>
  <c r="H5" i="1"/>
  <c r="G5" i="1"/>
  <c r="F5" i="1"/>
  <c r="E5" i="1"/>
  <c r="D5" i="1"/>
  <c r="C5" i="1"/>
  <c r="L4" i="1"/>
  <c r="K4" i="1"/>
  <c r="J4" i="1"/>
  <c r="I4" i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<sst xmlns="http://schemas.openxmlformats.org/spreadsheetml/2006/main" count="92" uniqueCount="45">
  <si>
    <t>Table 4: Summary of selected Cooperative Research Centre (CRC) commercialisation metrics for 2005-06 to 2014-15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</si>
  <si>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</si>
  <si>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</si>
  <si>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</si>
  <si>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</si>
  <si>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</si>
  <si>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</si>
  <si>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</si>
  <si>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</si>
  <si>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</si>
  <si>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</si>
  <si>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CRCs responding</t>
  </si>
  <si>
    <t>No.</t>
  </si>
  <si>
    <t>Research expenditure</t>
  </si>
  <si>
    <t>$'000</t>
  </si>
  <si>
    <t>Resourcing for commercialisation per $100m research expenditure</t>
  </si>
  <si>
    <t>Commercialisation expenditure per $100m research expenditure</t>
  </si>
  <si>
    <t>$’000</t>
  </si>
  <si>
    <t>Intellectual property protection activity per $100m research expenditure</t>
  </si>
  <si>
    <t>Patents filed In Australia</t>
  </si>
  <si>
    <t>Patents filed overseas</t>
  </si>
  <si>
    <t>Patents filed total</t>
  </si>
  <si>
    <t>Patents maintained in Australia</t>
  </si>
  <si>
    <t>Patents maintained overseas</t>
  </si>
  <si>
    <t>Patents maintained total</t>
  </si>
  <si>
    <t>Licensing activity per $100m research expenditure</t>
  </si>
  <si>
    <t>LOAs contracted</t>
  </si>
  <si>
    <t>Income from LOAs</t>
  </si>
  <si>
    <t>Start-up company activity per $100m research expenditure</t>
  </si>
  <si>
    <t>Start-up companies formed</t>
  </si>
  <si>
    <t>Income from new start-up companies – total</t>
  </si>
  <si>
    <t>Research contracts and consultancy activity per $100m research expenditure</t>
  </si>
  <si>
    <t>Contracts and consultancy agreements entered into</t>
  </si>
  <si>
    <t xml:space="preserve"> - </t>
  </si>
  <si>
    <t>Contracts and consultancy income</t>
  </si>
  <si>
    <t>Training, development and knowledge exchange activity per $100m research expenditure</t>
  </si>
  <si>
    <t>Professional training courses offered to end-users</t>
  </si>
  <si>
    <t>Conferences provided for end-users</t>
  </si>
  <si>
    <t>Income from courses and conferences</t>
  </si>
  <si>
    <t>CRC postgraduates taking up employment in industry</t>
  </si>
  <si>
    <t>Publications for end-users</t>
  </si>
  <si>
    <t>Confidential and unpublished reports for end-users</t>
  </si>
  <si>
    <t>Note:   1. All dollar values have been adjusted to 2015 prices; Research contracts and consultancy activity and some metrics under training , development and knowledge exchange activity ceased to be collected since 2010-11.</t>
  </si>
  <si>
    <t xml:space="preserve">2. Due to rounding the sum of figures may differ slightly from the total. . </t>
  </si>
  <si>
    <t>3. (-) data not available.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</si>
</sst>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Arial Narrow"/>
      <family val="2"/>
    </font>
    <font>
      <b/>
      <sz val="10"/>
      <name val="Arial"/>
      <family val="2"/>
    </font>
    <font>
      <sz val="10"/>
      <color indexed="12"/>
      <name val="Arial Narrow"/>
      <family val="2"/>
    </font>
    <font>
      <sz val="10"/>
      <color rgb="FF003366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C0C7EA"/>
        <bgColor indexed="64"/>
      </patternFill>
    </fill>
    <fill>
      <patternFill patternType="solid">
        <fgColor rgb="FF8291DE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39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10" fontId="1" fillId="0" borderId="0" xfId="1" applyNumberFormat="1"/>
    <xf numFmtId="10" fontId="1" fillId="0" borderId="0" xfId="1" applyNumberFormat="1" applyAlignment="1">
      <alignment wrapText="1"/>
    </xf>
    <xf numFmtId="0" fontId="2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right" wrapText="1"/>
    </xf>
    <xf numFmtId="0" fontId="5" fillId="0" borderId="0" xfId="1" applyFont="1"/>
    <xf numFmtId="10" fontId="5" fillId="0" borderId="0" xfId="1" applyNumberFormat="1" applyFont="1"/>
    <xf numFmtId="10" fontId="5" fillId="0" borderId="0" xfId="1" applyNumberFormat="1" applyFont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3" fontId="3" fillId="0" borderId="0" xfId="1" applyNumberFormat="1" applyFont="1" applyFill="1" applyBorder="1" applyAlignment="1">
      <alignment horizontal="right" wrapText="1"/>
    </xf>
    <xf numFmtId="3" fontId="1" fillId="0" borderId="0" xfId="1" applyNumberFormat="1"/>
    <xf numFmtId="0" fontId="3" fillId="3" borderId="1" xfId="1" applyFont="1" applyFill="1" applyBorder="1" applyAlignment="1">
      <alignment wrapText="1"/>
    </xf>
    <xf numFmtId="0" fontId="3" fillId="3" borderId="1" xfId="1" applyFont="1" applyFill="1" applyBorder="1" applyAlignment="1">
      <alignment horizontal="center" wrapText="1"/>
    </xf>
    <xf numFmtId="3" fontId="3" fillId="3" borderId="1" xfId="1" applyNumberFormat="1" applyFont="1" applyFill="1" applyBorder="1" applyAlignment="1">
      <alignment horizontal="right" wrapText="1"/>
    </xf>
    <xf numFmtId="0" fontId="2" fillId="4" borderId="2" xfId="1" applyFont="1" applyFill="1" applyBorder="1" applyAlignment="1">
      <alignment wrapText="1"/>
    </xf>
    <xf numFmtId="0" fontId="1" fillId="0" borderId="0" xfId="1" applyAlignment="1"/>
    <xf numFmtId="0" fontId="3" fillId="5" borderId="0" xfId="1" applyFont="1" applyFill="1" applyBorder="1" applyAlignment="1">
      <alignment wrapText="1"/>
    </xf>
    <xf numFmtId="0" fontId="3" fillId="5" borderId="0" xfId="1" applyFont="1" applyFill="1" applyBorder="1" applyAlignment="1">
      <alignment horizontal="center" wrapText="1"/>
    </xf>
    <xf numFmtId="3" fontId="3" fillId="5" borderId="0" xfId="1" applyNumberFormat="1" applyFont="1" applyFill="1" applyBorder="1" applyAlignment="1">
      <alignment horizontal="right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3" fontId="6" fillId="0" borderId="0" xfId="1" applyNumberFormat="1" applyFont="1" applyFill="1" applyAlignment="1">
      <alignment horizontal="right" wrapText="1"/>
    </xf>
    <xf numFmtId="3" fontId="6" fillId="5" borderId="0" xfId="1" applyNumberFormat="1" applyFont="1" applyFill="1" applyBorder="1" applyAlignment="1">
      <alignment horizontal="right" wrapText="1"/>
    </xf>
    <xf numFmtId="0" fontId="1" fillId="0" borderId="0" xfId="1" applyBorder="1"/>
    <xf numFmtId="0" fontId="1" fillId="0" borderId="3" xfId="1" applyBorder="1"/>
    <xf numFmtId="3" fontId="6" fillId="0" borderId="0" xfId="1" applyNumberFormat="1" applyFont="1" applyFill="1" applyBorder="1" applyAlignment="1">
      <alignment horizontal="right" wrapText="1"/>
    </xf>
    <xf numFmtId="0" fontId="1" fillId="4" borderId="0" xfId="1" applyFill="1" applyAlignment="1"/>
    <xf numFmtId="0" fontId="3" fillId="5" borderId="0" xfId="1" applyFont="1" applyFill="1" applyAlignment="1">
      <alignment wrapText="1"/>
    </xf>
    <xf numFmtId="0" fontId="3" fillId="5" borderId="0" xfId="1" applyFont="1" applyFill="1" applyAlignment="1">
      <alignment horizontal="center" wrapText="1"/>
    </xf>
    <xf numFmtId="3" fontId="6" fillId="5" borderId="0" xfId="1" applyNumberFormat="1" applyFont="1" applyFill="1" applyAlignment="1">
      <alignment horizontal="right" wrapText="1"/>
    </xf>
    <xf numFmtId="164" fontId="6" fillId="5" borderId="0" xfId="1" applyNumberFormat="1" applyFont="1" applyFill="1" applyAlignment="1">
      <alignment horizontal="right" wrapText="1"/>
    </xf>
    <xf numFmtId="0" fontId="7" fillId="0" borderId="0" xfId="0" applyFont="1" applyAlignment="1">
      <alignment horizontal="left" indent="2"/>
    </xf>
    <xf numFmtId="0" fontId="2" fillId="4" borderId="2" xfId="1" applyFont="1" applyFill="1" applyBorder="1" applyAlignment="1">
      <alignment horizontal="left" wrapText="1"/>
    </xf>
    <xf numFmtId="0" fontId="2" fillId="4" borderId="0" xfId="1" applyFont="1" applyFill="1" applyBorder="1" applyAlignment="1">
      <alignment horizontal="left" wrapText="1"/>
    </xf>
  </cellXfs>
  <cellStyles count="2">
    <cellStyle name="Normal" xfId="0" builtinId="0"/>
    <cellStyle name="Normal_CRC_MDQ Aggregated Data 18 Nov 20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d.protected.ind\user\ROP%20Branch\Impact%20Policy%20Section\1.%20NSRC\XXXData%20Analysis\NSRC%202015\CRC\CRC%20data%202015-%20Price%20Adjusted%202015%20pric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4"/>
      <sheetName val="CRC Commercialisation"/>
      <sheetName val="---CRC data---"/>
    </sheetNames>
    <sheetDataSet>
      <sheetData sheetId="0"/>
      <sheetData sheetId="1"/>
      <sheetData sheetId="2">
        <row r="12">
          <cell r="B12">
            <v>66</v>
          </cell>
          <cell r="C12">
            <v>53</v>
          </cell>
          <cell r="D12">
            <v>56</v>
          </cell>
          <cell r="E12">
            <v>46</v>
          </cell>
          <cell r="F12">
            <v>50</v>
          </cell>
          <cell r="G12">
            <v>42</v>
          </cell>
          <cell r="H12">
            <v>44</v>
          </cell>
          <cell r="I12">
            <v>38</v>
          </cell>
          <cell r="J12">
            <v>40</v>
          </cell>
          <cell r="K12">
            <v>35</v>
          </cell>
        </row>
        <row r="41">
          <cell r="B41">
            <v>889380.82556591218</v>
          </cell>
          <cell r="C41">
            <v>821657.79467680608</v>
          </cell>
          <cell r="D41">
            <v>740809.17874396138</v>
          </cell>
          <cell r="E41">
            <v>593982.67898383387</v>
          </cell>
          <cell r="F41">
            <v>570245.59471365646</v>
          </cell>
          <cell r="G41">
            <v>517213.50762527226</v>
          </cell>
          <cell r="H41">
            <v>515602.11293634493</v>
          </cell>
          <cell r="I41">
            <v>359215.29175050295</v>
          </cell>
          <cell r="J41">
            <v>348558.91238670691</v>
          </cell>
          <cell r="K41">
            <v>294836.29890764644</v>
          </cell>
        </row>
        <row r="77">
          <cell r="B77">
            <v>12238499.831567913</v>
          </cell>
          <cell r="C77">
            <v>12232834.789476279</v>
          </cell>
          <cell r="D77">
            <v>14017509.2518626</v>
          </cell>
          <cell r="E77">
            <v>17334352.017636459</v>
          </cell>
          <cell r="F77">
            <v>17885484.845968295</v>
          </cell>
          <cell r="G77">
            <v>13829975.442394936</v>
          </cell>
          <cell r="H77">
            <v>14077503.509592654</v>
          </cell>
          <cell r="I77">
            <v>15862039.993278442</v>
          </cell>
          <cell r="J77">
            <v>15895111.218973821</v>
          </cell>
          <cell r="K77">
            <v>10715050.052533992</v>
          </cell>
        </row>
        <row r="99">
          <cell r="B99">
            <v>28.109443425534302</v>
          </cell>
          <cell r="C99">
            <v>25.923200799644604</v>
          </cell>
          <cell r="D99">
            <v>27.132493193563636</v>
          </cell>
          <cell r="E99">
            <v>30.472269041523045</v>
          </cell>
          <cell r="F99">
            <v>38.229142324101019</v>
          </cell>
          <cell r="G99">
            <v>39.442125349092883</v>
          </cell>
          <cell r="H99">
            <v>36.850120515983413</v>
          </cell>
          <cell r="I99">
            <v>54.563378703859307</v>
          </cell>
          <cell r="J99">
            <v>42.74743657528191</v>
          </cell>
          <cell r="K99">
            <v>33.577955077712616</v>
          </cell>
        </row>
        <row r="120">
          <cell r="B120">
            <v>70.835797432346439</v>
          </cell>
          <cell r="C120">
            <v>57.566544498741301</v>
          </cell>
          <cell r="D120">
            <v>62.769200671677069</v>
          </cell>
          <cell r="E120">
            <v>82.830698168117891</v>
          </cell>
          <cell r="F120">
            <v>100.83374695577103</v>
          </cell>
          <cell r="G120">
            <v>209.97131435840626</v>
          </cell>
          <cell r="H120">
            <v>220.90677509318479</v>
          </cell>
          <cell r="I120">
            <v>241.35943538901032</v>
          </cell>
          <cell r="J120">
            <v>183.61315039047264</v>
          </cell>
          <cell r="K120">
            <v>102.76889281360528</v>
          </cell>
        </row>
        <row r="141">
          <cell r="B141">
            <v>98.945240857880734</v>
          </cell>
          <cell r="C141">
            <v>83.489745298385913</v>
          </cell>
          <cell r="D141">
            <v>89.901693865240702</v>
          </cell>
          <cell r="E141">
            <v>113.30296720964094</v>
          </cell>
          <cell r="F141">
            <v>139.06288927987205</v>
          </cell>
          <cell r="G141">
            <v>249.41343970749912</v>
          </cell>
          <cell r="H141">
            <v>257.75689560916823</v>
          </cell>
          <cell r="I141">
            <v>295.9228140928696</v>
          </cell>
          <cell r="J141">
            <v>226.36058696575455</v>
          </cell>
          <cell r="K141">
            <v>136.34684789131788</v>
          </cell>
        </row>
        <row r="162">
          <cell r="B162">
            <v>8.3203952539581536</v>
          </cell>
          <cell r="C162">
            <v>9.9798237820228053</v>
          </cell>
          <cell r="D162">
            <v>11.878902492704478</v>
          </cell>
          <cell r="E162">
            <v>8.7544640340287199</v>
          </cell>
          <cell r="F162">
            <v>7.3652476037258845</v>
          </cell>
          <cell r="G162">
            <v>9.0871563304282628</v>
          </cell>
          <cell r="H162">
            <v>5.4305440760396611</v>
          </cell>
          <cell r="I162">
            <v>12.805690920293511</v>
          </cell>
          <cell r="J162">
            <v>6.5985975921576108</v>
          </cell>
          <cell r="K162">
            <v>8.8184528486922016</v>
          </cell>
        </row>
        <row r="183">
          <cell r="B183">
            <v>6.4089531010218206</v>
          </cell>
          <cell r="C183">
            <v>6.6937842440396862</v>
          </cell>
          <cell r="D183">
            <v>7.0193514729617368</v>
          </cell>
          <cell r="E183">
            <v>6.060782792789114</v>
          </cell>
          <cell r="F183">
            <v>6.6637954509900856</v>
          </cell>
          <cell r="G183">
            <v>9.8605313372732208</v>
          </cell>
          <cell r="H183">
            <v>9.5034521330694073</v>
          </cell>
          <cell r="I183">
            <v>6.681230045370528</v>
          </cell>
          <cell r="J183">
            <v>6.5985975921576108</v>
          </cell>
          <cell r="K183">
            <v>5.7659114779910547</v>
          </cell>
        </row>
        <row r="211">
          <cell r="B211">
            <v>14.729348354979974</v>
          </cell>
          <cell r="C211">
            <v>16.673608026062492</v>
          </cell>
          <cell r="D211">
            <v>18.898253965666214</v>
          </cell>
          <cell r="E211">
            <v>14.815246826817834</v>
          </cell>
          <cell r="F211">
            <v>14.02904305471597</v>
          </cell>
          <cell r="G211">
            <v>18.947687667701484</v>
          </cell>
          <cell r="H211">
            <v>14.933996209109068</v>
          </cell>
          <cell r="I211">
            <v>19.486920965664037</v>
          </cell>
          <cell r="J211">
            <v>13.197195184315222</v>
          </cell>
          <cell r="K211">
            <v>14.584364326683255</v>
          </cell>
        </row>
        <row r="232">
          <cell r="B232">
            <v>60.603960025451954</v>
          </cell>
          <cell r="C232">
            <v>73.388216348289646</v>
          </cell>
          <cell r="D232">
            <v>81.127504524038542</v>
          </cell>
          <cell r="E232">
            <v>91.248452046991659</v>
          </cell>
          <cell r="F232">
            <v>74.880017304546499</v>
          </cell>
        </row>
        <row r="260">
          <cell r="B260">
            <v>7951.1921248643184</v>
          </cell>
          <cell r="C260">
            <v>8151.6239695937602</v>
          </cell>
          <cell r="D260">
            <v>7832.3741828200646</v>
          </cell>
          <cell r="E260">
            <v>8824.2555731168432</v>
          </cell>
          <cell r="F260">
            <v>7845.1783855398871</v>
          </cell>
        </row>
        <row r="281">
          <cell r="B281">
            <v>1.2368155107235093</v>
          </cell>
          <cell r="C281">
            <v>0.73023100844069311</v>
          </cell>
          <cell r="D281">
            <v>0.26997505665237448</v>
          </cell>
          <cell r="E281">
            <v>0.50506523273242621</v>
          </cell>
          <cell r="F281">
            <v>1.2275412672876473</v>
          </cell>
          <cell r="G281">
            <v>0.38668750342247926</v>
          </cell>
          <cell r="H281">
            <v>0.77579201086280869</v>
          </cell>
          <cell r="I281">
            <v>0.27838458522377196</v>
          </cell>
          <cell r="J281">
            <v>1.1475821899404539</v>
          </cell>
          <cell r="K281">
            <v>0.67834252682247709</v>
          </cell>
        </row>
        <row r="309">
          <cell r="B309">
            <v>118.12703522102032</v>
          </cell>
          <cell r="C309">
            <v>105.04590552347105</v>
          </cell>
          <cell r="D309">
            <v>0</v>
          </cell>
          <cell r="E309">
            <v>2.3328648163160564</v>
          </cell>
          <cell r="F309">
            <v>0</v>
          </cell>
          <cell r="G309">
            <v>684.70646711681923</v>
          </cell>
          <cell r="H309">
            <v>0</v>
          </cell>
          <cell r="I309">
            <v>0</v>
          </cell>
          <cell r="J309">
            <v>375.30444731436296</v>
          </cell>
          <cell r="K309">
            <v>1744.0206573419989</v>
          </cell>
        </row>
        <row r="330">
          <cell r="B330">
            <v>8.3203952539581536</v>
          </cell>
          <cell r="C330">
            <v>16.065082185695246</v>
          </cell>
          <cell r="D330">
            <v>13.7687278892711</v>
          </cell>
          <cell r="E330">
            <v>37.374827222199535</v>
          </cell>
          <cell r="F330">
            <v>28.05808610943194</v>
          </cell>
          <cell r="G330">
            <v>43.50234413502892</v>
          </cell>
          <cell r="H330">
            <v>41.698820583875971</v>
          </cell>
          <cell r="I330">
            <v>29.787150618943603</v>
          </cell>
          <cell r="J330">
            <v>82.912813223197801</v>
          </cell>
          <cell r="K330">
            <v>13.566850536449541</v>
          </cell>
        </row>
        <row r="362">
          <cell r="B362">
            <v>2704.6449825953514</v>
          </cell>
          <cell r="C362">
            <v>2489.9427414976058</v>
          </cell>
          <cell r="D362">
            <v>3305.8902166647645</v>
          </cell>
          <cell r="E362">
            <v>5281.4115387381926</v>
          </cell>
          <cell r="F362">
            <v>5840.4775745824027</v>
          </cell>
          <cell r="G362">
            <v>2448.5996267917994</v>
          </cell>
          <cell r="H362">
            <v>829.75495617693116</v>
          </cell>
          <cell r="I362">
            <v>1572.0047050915814</v>
          </cell>
          <cell r="J362">
            <v>1336.2456265041792</v>
          </cell>
          <cell r="K362">
            <v>6314.5807809671287</v>
          </cell>
        </row>
        <row r="383">
          <cell r="B383">
            <v>38.228843058726646</v>
          </cell>
          <cell r="C383">
            <v>39.432474455797426</v>
          </cell>
          <cell r="D383">
            <v>42.521071422748982</v>
          </cell>
          <cell r="E383">
            <v>33.671015515495078</v>
          </cell>
          <cell r="F383">
            <v>53.485726646104638</v>
          </cell>
          <cell r="G383">
            <v>62.256688051019161</v>
          </cell>
          <cell r="H383">
            <v>31.031680434512349</v>
          </cell>
          <cell r="I383">
            <v>38.13868817565676</v>
          </cell>
          <cell r="J383">
            <v>36.435734530609416</v>
          </cell>
          <cell r="K383">
            <v>40.700551609348622</v>
          </cell>
        </row>
        <row r="397">
          <cell r="B397">
            <v>39.353220795748022</v>
          </cell>
          <cell r="C397">
            <v>26.166611135791502</v>
          </cell>
          <cell r="D397">
            <v>38.741420629615739</v>
          </cell>
          <cell r="E397">
            <v>44.277385402876028</v>
          </cell>
          <cell r="F397">
            <v>53.661089684288591</v>
          </cell>
        </row>
        <row r="418">
          <cell r="B418">
            <v>61.391024441366909</v>
          </cell>
          <cell r="C418">
            <v>53.428568784244042</v>
          </cell>
          <cell r="D418">
            <v>75.728003390991049</v>
          </cell>
          <cell r="E418">
            <v>123.06756170913451</v>
          </cell>
          <cell r="F418">
            <v>69.794489197211959</v>
          </cell>
        </row>
        <row r="439">
          <cell r="B439">
            <v>259.31055133435643</v>
          </cell>
          <cell r="C439">
            <v>186.79969396317685</v>
          </cell>
          <cell r="D439">
            <v>208.18728704413181</v>
          </cell>
          <cell r="E439">
            <v>175.54807742778326</v>
          </cell>
          <cell r="F439">
            <v>144.46206229250475</v>
          </cell>
        </row>
        <row r="453">
          <cell r="B453">
            <v>281.76906089755585</v>
          </cell>
          <cell r="C453">
            <v>182.19263660595291</v>
          </cell>
          <cell r="D453">
            <v>312.49612807512347</v>
          </cell>
          <cell r="E453">
            <v>332.66963329309135</v>
          </cell>
          <cell r="F453">
            <v>260.41411170316519</v>
          </cell>
          <cell r="G453">
            <v>260.24068980332856</v>
          </cell>
          <cell r="H453">
            <v>269.19982776939463</v>
          </cell>
          <cell r="I453">
            <v>359.95126869433716</v>
          </cell>
          <cell r="J453">
            <v>581.53727475232506</v>
          </cell>
          <cell r="K453">
            <v>592.53219717943364</v>
          </cell>
        </row>
        <row r="467">
          <cell r="B467">
            <v>95.347232099412352</v>
          </cell>
          <cell r="C467">
            <v>108.31759958536946</v>
          </cell>
          <cell r="D467">
            <v>134.17760315623013</v>
          </cell>
          <cell r="E467">
            <v>178.96144746485635</v>
          </cell>
          <cell r="F467">
            <v>138.18607408895232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IV35"/>
  <sheetViews>
    <sheetView tabSelected="1" topLeftCell="A7" zoomScaleNormal="100" workbookViewId="0">
      <selection activeCell="A34" sqref="A34"/>
    </sheetView>
  </sheetViews>
  <sheetFormatPr defaultRowHeight="12.75" x14ac:dyDescent="0.2"/>
  <cols>
    <col min="1" max="1" width="47.7109375" style="2" customWidth="1"/>
    <col min="2" max="8" width="10.140625" style="2" customWidth="1"/>
    <col min="9" max="9" width="9.140625" style="2"/>
    <col min="10" max="10" width="9.140625" style="3"/>
    <col min="11" max="11" width="8.85546875" style="3" customWidth="1"/>
    <col min="12" max="12" width="9.42578125" style="3" customWidth="1"/>
    <col min="13" max="13" width="15" style="3" customWidth="1"/>
    <col min="14" max="14" width="14.28515625" style="4" hidden="1" customWidth="1"/>
    <col min="15" max="15" width="15.140625" style="4" hidden="1" customWidth="1"/>
    <col min="16" max="16" width="19.85546875" style="5" bestFit="1" customWidth="1"/>
    <col min="17" max="16384" width="9.140625" style="3"/>
  </cols>
  <sheetData>
    <row r="2" spans="1:162" x14ac:dyDescent="0.2">
      <c r="A2" s="1" t="s">
        <v>0</v>
      </c>
    </row>
    <row r="3" spans="1:162" x14ac:dyDescent="0.2">
      <c r="A3" s="6"/>
      <c r="B3" s="6"/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8"/>
      <c r="N3" s="9"/>
      <c r="O3" s="9"/>
      <c r="P3" s="10"/>
    </row>
    <row r="4" spans="1:162" x14ac:dyDescent="0.2">
      <c r="A4" s="11" t="s">
        <v>11</v>
      </c>
      <c r="B4" s="12" t="s">
        <v>12</v>
      </c>
      <c r="C4" s="13">
        <f>'[1]---CRC data---'!B12</f>
        <v>66</v>
      </c>
      <c r="D4" s="13">
        <f>'[1]---CRC data---'!C12</f>
        <v>53</v>
      </c>
      <c r="E4" s="13">
        <f>'[1]---CRC data---'!D12</f>
        <v>56</v>
      </c>
      <c r="F4" s="13">
        <f>'[1]---CRC data---'!E12</f>
        <v>46</v>
      </c>
      <c r="G4" s="13">
        <f>'[1]---CRC data---'!F12</f>
        <v>50</v>
      </c>
      <c r="H4" s="13">
        <f>'[1]---CRC data---'!G12</f>
        <v>42</v>
      </c>
      <c r="I4" s="13">
        <f>'[1]---CRC data---'!H12</f>
        <v>44</v>
      </c>
      <c r="J4" s="13">
        <f>'[1]---CRC data---'!I12</f>
        <v>38</v>
      </c>
      <c r="K4" s="13">
        <f>'[1]---CRC data---'!J12</f>
        <v>40</v>
      </c>
      <c r="L4" s="13">
        <f>'[1]---CRC data---'!K12</f>
        <v>35</v>
      </c>
      <c r="M4" s="14"/>
    </row>
    <row r="5" spans="1:162" x14ac:dyDescent="0.2">
      <c r="A5" s="15" t="s">
        <v>13</v>
      </c>
      <c r="B5" s="16" t="s">
        <v>14</v>
      </c>
      <c r="C5" s="17">
        <f>'[1]---CRC data---'!B41</f>
        <v>889380.82556591218</v>
      </c>
      <c r="D5" s="17">
        <f>'[1]---CRC data---'!C41</f>
        <v>821657.79467680608</v>
      </c>
      <c r="E5" s="17">
        <f>'[1]---CRC data---'!D41</f>
        <v>740809.17874396138</v>
      </c>
      <c r="F5" s="17">
        <f>'[1]---CRC data---'!E41</f>
        <v>593982.67898383387</v>
      </c>
      <c r="G5" s="17">
        <f>'[1]---CRC data---'!F41</f>
        <v>570245.59471365646</v>
      </c>
      <c r="H5" s="17">
        <f>'[1]---CRC data---'!G41</f>
        <v>517213.50762527226</v>
      </c>
      <c r="I5" s="17">
        <f>'[1]---CRC data---'!H41</f>
        <v>515602.11293634493</v>
      </c>
      <c r="J5" s="17">
        <f>'[1]---CRC data---'!I41</f>
        <v>359215.29175050295</v>
      </c>
      <c r="K5" s="17">
        <f>'[1]---CRC data---'!J41</f>
        <v>348558.91238670691</v>
      </c>
      <c r="L5" s="17">
        <f>'[1]---CRC data---'!K41</f>
        <v>294836.29890764644</v>
      </c>
      <c r="M5" s="14"/>
    </row>
    <row r="6" spans="1:162" s="19" customFormat="1" x14ac:dyDescent="0.2">
      <c r="A6" s="36" t="s">
        <v>15</v>
      </c>
      <c r="B6" s="36"/>
      <c r="C6" s="36"/>
      <c r="D6" s="36"/>
      <c r="E6" s="36"/>
      <c r="F6" s="36"/>
      <c r="G6" s="37"/>
      <c r="H6" s="37"/>
      <c r="I6" s="37"/>
      <c r="J6" s="37"/>
      <c r="K6" s="18"/>
      <c r="L6" s="18"/>
      <c r="M6" s="14"/>
      <c r="N6" s="4"/>
      <c r="O6" s="4"/>
      <c r="P6" s="5"/>
    </row>
    <row r="7" spans="1:162" x14ac:dyDescent="0.2">
      <c r="A7" s="20" t="s">
        <v>16</v>
      </c>
      <c r="B7" s="21" t="s">
        <v>17</v>
      </c>
      <c r="C7" s="22">
        <f>'[1]---CRC data---'!B77/1000</f>
        <v>12238.499831567913</v>
      </c>
      <c r="D7" s="22">
        <f>'[1]---CRC data---'!C77/1000</f>
        <v>12232.834789476279</v>
      </c>
      <c r="E7" s="22">
        <f>'[1]---CRC data---'!D77/1000</f>
        <v>14017.509251862601</v>
      </c>
      <c r="F7" s="22">
        <f>'[1]---CRC data---'!E77/1000</f>
        <v>17334.352017636458</v>
      </c>
      <c r="G7" s="22">
        <f>'[1]---CRC data---'!F77/1000</f>
        <v>17885.484845968294</v>
      </c>
      <c r="H7" s="22">
        <f>'[1]---CRC data---'!G77/1000</f>
        <v>13829.975442394936</v>
      </c>
      <c r="I7" s="22">
        <f>'[1]---CRC data---'!H77/1000</f>
        <v>14077.503509592654</v>
      </c>
      <c r="J7" s="22">
        <f>'[1]---CRC data---'!I77/1000</f>
        <v>15862.039993278442</v>
      </c>
      <c r="K7" s="22">
        <f>'[1]---CRC data---'!J77/1000</f>
        <v>15895.111218973821</v>
      </c>
      <c r="L7" s="22">
        <f>'[1]---CRC data---'!K77/1000</f>
        <v>10715.050052533992</v>
      </c>
      <c r="M7" s="14"/>
    </row>
    <row r="8" spans="1:162" s="19" customFormat="1" x14ac:dyDescent="0.2">
      <c r="A8" s="36" t="s">
        <v>18</v>
      </c>
      <c r="B8" s="36"/>
      <c r="C8" s="36"/>
      <c r="D8" s="36"/>
      <c r="E8" s="36"/>
      <c r="F8" s="36"/>
      <c r="G8" s="36"/>
      <c r="H8" s="36"/>
      <c r="I8" s="36"/>
      <c r="J8" s="36"/>
      <c r="K8" s="18"/>
      <c r="L8" s="18"/>
      <c r="M8" s="14"/>
      <c r="N8" s="4"/>
      <c r="O8" s="4"/>
      <c r="P8" s="5"/>
    </row>
    <row r="9" spans="1:162" x14ac:dyDescent="0.2">
      <c r="A9" s="23" t="s">
        <v>19</v>
      </c>
      <c r="B9" s="24" t="s">
        <v>12</v>
      </c>
      <c r="C9" s="25">
        <f>'[1]---CRC data---'!B162</f>
        <v>8.3203952539581536</v>
      </c>
      <c r="D9" s="25">
        <f>'[1]---CRC data---'!C162</f>
        <v>9.9798237820228053</v>
      </c>
      <c r="E9" s="25">
        <f>'[1]---CRC data---'!D162</f>
        <v>11.878902492704478</v>
      </c>
      <c r="F9" s="25">
        <f>'[1]---CRC data---'!E162</f>
        <v>8.7544640340287199</v>
      </c>
      <c r="G9" s="25">
        <f>'[1]---CRC data---'!F162</f>
        <v>7.3652476037258845</v>
      </c>
      <c r="H9" s="25">
        <f>'[1]---CRC data---'!G162</f>
        <v>9.0871563304282628</v>
      </c>
      <c r="I9" s="25">
        <f>'[1]---CRC data---'!H162</f>
        <v>5.4305440760396611</v>
      </c>
      <c r="J9" s="25">
        <f>'[1]---CRC data---'!I162</f>
        <v>12.805690920293511</v>
      </c>
      <c r="K9" s="25">
        <f>'[1]---CRC data---'!J162</f>
        <v>6.5985975921576108</v>
      </c>
      <c r="L9" s="25">
        <f>'[1]---CRC data---'!K162</f>
        <v>8.8184528486922016</v>
      </c>
      <c r="M9" s="14"/>
    </row>
    <row r="10" spans="1:162" x14ac:dyDescent="0.2">
      <c r="A10" s="15" t="s">
        <v>20</v>
      </c>
      <c r="B10" s="16" t="s">
        <v>12</v>
      </c>
      <c r="C10" s="17">
        <f>'[1]---CRC data---'!B183</f>
        <v>6.4089531010218206</v>
      </c>
      <c r="D10" s="17">
        <f>'[1]---CRC data---'!C183</f>
        <v>6.6937842440396862</v>
      </c>
      <c r="E10" s="17">
        <f>'[1]---CRC data---'!D183</f>
        <v>7.0193514729617368</v>
      </c>
      <c r="F10" s="17">
        <f>'[1]---CRC data---'!E183</f>
        <v>6.060782792789114</v>
      </c>
      <c r="G10" s="17">
        <f>'[1]---CRC data---'!F183</f>
        <v>6.6637954509900856</v>
      </c>
      <c r="H10" s="17">
        <f>'[1]---CRC data---'!G183</f>
        <v>9.8605313372732208</v>
      </c>
      <c r="I10" s="17">
        <f>'[1]---CRC data---'!H183</f>
        <v>9.5034521330694073</v>
      </c>
      <c r="J10" s="17">
        <f>'[1]---CRC data---'!I183</f>
        <v>6.681230045370528</v>
      </c>
      <c r="K10" s="17">
        <f>'[1]---CRC data---'!J183</f>
        <v>6.5985975921576108</v>
      </c>
      <c r="L10" s="17">
        <f>'[1]---CRC data---'!K183</f>
        <v>5.7659114779910547</v>
      </c>
      <c r="M10" s="14"/>
    </row>
    <row r="11" spans="1:162" s="28" customFormat="1" ht="13.5" thickBot="1" x14ac:dyDescent="0.25">
      <c r="A11" s="20" t="s">
        <v>21</v>
      </c>
      <c r="B11" s="21" t="s">
        <v>12</v>
      </c>
      <c r="C11" s="26">
        <f>'[1]---CRC data---'!B211</f>
        <v>14.729348354979974</v>
      </c>
      <c r="D11" s="26">
        <f>'[1]---CRC data---'!C211</f>
        <v>16.673608026062492</v>
      </c>
      <c r="E11" s="26">
        <f>'[1]---CRC data---'!D211</f>
        <v>18.898253965666214</v>
      </c>
      <c r="F11" s="26">
        <f>'[1]---CRC data---'!E211</f>
        <v>14.815246826817834</v>
      </c>
      <c r="G11" s="26">
        <f>'[1]---CRC data---'!F211</f>
        <v>14.02904305471597</v>
      </c>
      <c r="H11" s="26">
        <f>'[1]---CRC data---'!G211</f>
        <v>18.947687667701484</v>
      </c>
      <c r="I11" s="26">
        <f>'[1]---CRC data---'!H211</f>
        <v>14.933996209109068</v>
      </c>
      <c r="J11" s="26">
        <f>'[1]---CRC data---'!I211</f>
        <v>19.486920965664037</v>
      </c>
      <c r="K11" s="26">
        <f>'[1]---CRC data---'!J211</f>
        <v>13.197195184315222</v>
      </c>
      <c r="L11" s="26">
        <f>'[1]---CRC data---'!K211</f>
        <v>14.584364326683255</v>
      </c>
      <c r="M11" s="14"/>
      <c r="N11" s="4"/>
      <c r="O11" s="4"/>
      <c r="P11" s="5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</row>
    <row r="12" spans="1:162" ht="13.5" thickTop="1" x14ac:dyDescent="0.2">
      <c r="A12" s="15" t="s">
        <v>22</v>
      </c>
      <c r="B12" s="16" t="s">
        <v>12</v>
      </c>
      <c r="C12" s="17">
        <f>'[1]---CRC data---'!B99</f>
        <v>28.109443425534302</v>
      </c>
      <c r="D12" s="17">
        <f>'[1]---CRC data---'!C99</f>
        <v>25.923200799644604</v>
      </c>
      <c r="E12" s="17">
        <f>'[1]---CRC data---'!D99</f>
        <v>27.132493193563636</v>
      </c>
      <c r="F12" s="17">
        <f>'[1]---CRC data---'!E99</f>
        <v>30.472269041523045</v>
      </c>
      <c r="G12" s="17">
        <f>'[1]---CRC data---'!F99</f>
        <v>38.229142324101019</v>
      </c>
      <c r="H12" s="17">
        <f>'[1]---CRC data---'!G99</f>
        <v>39.442125349092883</v>
      </c>
      <c r="I12" s="17">
        <f>'[1]---CRC data---'!H99</f>
        <v>36.850120515983413</v>
      </c>
      <c r="J12" s="17">
        <f>'[1]---CRC data---'!I99</f>
        <v>54.563378703859307</v>
      </c>
      <c r="K12" s="17">
        <f>'[1]---CRC data---'!J99</f>
        <v>42.74743657528191</v>
      </c>
      <c r="L12" s="17">
        <f>'[1]---CRC data---'!K99</f>
        <v>33.577955077712616</v>
      </c>
      <c r="M12" s="14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</row>
    <row r="13" spans="1:162" x14ac:dyDescent="0.2">
      <c r="A13" s="11" t="s">
        <v>23</v>
      </c>
      <c r="B13" s="12" t="s">
        <v>12</v>
      </c>
      <c r="C13" s="29">
        <f>'[1]---CRC data---'!B120</f>
        <v>70.835797432346439</v>
      </c>
      <c r="D13" s="29">
        <f>'[1]---CRC data---'!C120</f>
        <v>57.566544498741301</v>
      </c>
      <c r="E13" s="29">
        <f>'[1]---CRC data---'!D120</f>
        <v>62.769200671677069</v>
      </c>
      <c r="F13" s="29">
        <f>'[1]---CRC data---'!E120</f>
        <v>82.830698168117891</v>
      </c>
      <c r="G13" s="29">
        <f>'[1]---CRC data---'!F120</f>
        <v>100.83374695577103</v>
      </c>
      <c r="H13" s="29">
        <f>'[1]---CRC data---'!G120</f>
        <v>209.97131435840626</v>
      </c>
      <c r="I13" s="29">
        <f>'[1]---CRC data---'!H120</f>
        <v>220.90677509318479</v>
      </c>
      <c r="J13" s="29">
        <f>'[1]---CRC data---'!I120</f>
        <v>241.35943538901032</v>
      </c>
      <c r="K13" s="29">
        <f>'[1]---CRC data---'!J120</f>
        <v>183.61315039047264</v>
      </c>
      <c r="L13" s="29">
        <f>'[1]---CRC data---'!K120</f>
        <v>102.76889281360528</v>
      </c>
      <c r="M13" s="14"/>
    </row>
    <row r="14" spans="1:162" s="27" customFormat="1" x14ac:dyDescent="0.2">
      <c r="A14" s="15" t="s">
        <v>24</v>
      </c>
      <c r="B14" s="16" t="s">
        <v>12</v>
      </c>
      <c r="C14" s="17">
        <f>'[1]---CRC data---'!B141</f>
        <v>98.945240857880734</v>
      </c>
      <c r="D14" s="17">
        <f>'[1]---CRC data---'!C141</f>
        <v>83.489745298385913</v>
      </c>
      <c r="E14" s="17">
        <f>'[1]---CRC data---'!D141</f>
        <v>89.901693865240702</v>
      </c>
      <c r="F14" s="17">
        <f>'[1]---CRC data---'!E141</f>
        <v>113.30296720964094</v>
      </c>
      <c r="G14" s="17">
        <f>'[1]---CRC data---'!F141</f>
        <v>139.06288927987205</v>
      </c>
      <c r="H14" s="17">
        <f>'[1]---CRC data---'!G141</f>
        <v>249.41343970749912</v>
      </c>
      <c r="I14" s="17">
        <f>'[1]---CRC data---'!H141</f>
        <v>257.75689560916823</v>
      </c>
      <c r="J14" s="17">
        <f>'[1]---CRC data---'!I141</f>
        <v>295.9228140928696</v>
      </c>
      <c r="K14" s="17">
        <f>'[1]---CRC data---'!J141</f>
        <v>226.36058696575455</v>
      </c>
      <c r="L14" s="17">
        <f>'[1]---CRC data---'!K141</f>
        <v>136.34684789131788</v>
      </c>
      <c r="M14" s="14"/>
      <c r="N14" s="4"/>
      <c r="O14" s="4"/>
      <c r="P14" s="5"/>
    </row>
    <row r="15" spans="1:162" s="19" customFormat="1" x14ac:dyDescent="0.2">
      <c r="A15" s="36" t="s">
        <v>25</v>
      </c>
      <c r="B15" s="36"/>
      <c r="C15" s="36"/>
      <c r="D15" s="36"/>
      <c r="E15" s="36"/>
      <c r="F15" s="36"/>
      <c r="G15" s="36"/>
      <c r="H15" s="36"/>
      <c r="I15" s="36"/>
      <c r="J15" s="36"/>
      <c r="K15" s="30"/>
      <c r="L15" s="30"/>
      <c r="M15" s="14"/>
      <c r="N15" s="4"/>
      <c r="O15" s="4"/>
      <c r="P15" s="5"/>
    </row>
    <row r="16" spans="1:162" x14ac:dyDescent="0.2">
      <c r="A16" s="31" t="s">
        <v>26</v>
      </c>
      <c r="B16" s="32" t="s">
        <v>12</v>
      </c>
      <c r="C16" s="25">
        <f>'[1]---CRC data---'!B330</f>
        <v>8.3203952539581536</v>
      </c>
      <c r="D16" s="25">
        <f>'[1]---CRC data---'!C330</f>
        <v>16.065082185695246</v>
      </c>
      <c r="E16" s="25">
        <f>'[1]---CRC data---'!D330</f>
        <v>13.7687278892711</v>
      </c>
      <c r="F16" s="33">
        <f>'[1]---CRC data---'!E330</f>
        <v>37.374827222199535</v>
      </c>
      <c r="G16" s="33">
        <f>'[1]---CRC data---'!F330</f>
        <v>28.05808610943194</v>
      </c>
      <c r="H16" s="33">
        <f>'[1]---CRC data---'!G330</f>
        <v>43.50234413502892</v>
      </c>
      <c r="I16" s="33">
        <f>'[1]---CRC data---'!H330</f>
        <v>41.698820583875971</v>
      </c>
      <c r="J16" s="33">
        <f>'[1]---CRC data---'!I330</f>
        <v>29.787150618943603</v>
      </c>
      <c r="K16" s="33">
        <f>'[1]---CRC data---'!J330</f>
        <v>82.912813223197801</v>
      </c>
      <c r="L16" s="33">
        <f>'[1]---CRC data---'!K330</f>
        <v>13.566850536449541</v>
      </c>
      <c r="M16" s="14"/>
    </row>
    <row r="17" spans="1:256" x14ac:dyDescent="0.2">
      <c r="A17" s="15" t="s">
        <v>27</v>
      </c>
      <c r="B17" s="16" t="s">
        <v>14</v>
      </c>
      <c r="C17" s="17">
        <f>'[1]---CRC data---'!B362</f>
        <v>2704.6449825953514</v>
      </c>
      <c r="D17" s="17">
        <f>'[1]---CRC data---'!C362</f>
        <v>2489.9427414976058</v>
      </c>
      <c r="E17" s="17">
        <f>'[1]---CRC data---'!D362</f>
        <v>3305.8902166647645</v>
      </c>
      <c r="F17" s="17">
        <f>'[1]---CRC data---'!E362</f>
        <v>5281.4115387381926</v>
      </c>
      <c r="G17" s="17">
        <f>'[1]---CRC data---'!F362</f>
        <v>5840.4775745824027</v>
      </c>
      <c r="H17" s="17">
        <f>'[1]---CRC data---'!G362</f>
        <v>2448.5996267917994</v>
      </c>
      <c r="I17" s="17">
        <f>'[1]---CRC data---'!H362</f>
        <v>829.75495617693116</v>
      </c>
      <c r="J17" s="17">
        <f>'[1]---CRC data---'!I362</f>
        <v>1572.0047050915814</v>
      </c>
      <c r="K17" s="17">
        <f>'[1]---CRC data---'!J362</f>
        <v>1336.2456265041792</v>
      </c>
      <c r="L17" s="17">
        <f>'[1]---CRC data---'!K362</f>
        <v>6314.5807809671287</v>
      </c>
      <c r="M17" s="14"/>
    </row>
    <row r="18" spans="1:256" s="19" customFormat="1" x14ac:dyDescent="0.2">
      <c r="A18" s="36" t="s">
        <v>28</v>
      </c>
      <c r="B18" s="36"/>
      <c r="C18" s="36"/>
      <c r="D18" s="36"/>
      <c r="E18" s="36"/>
      <c r="F18" s="36"/>
      <c r="G18" s="36"/>
      <c r="H18" s="36"/>
      <c r="I18" s="36"/>
      <c r="J18" s="36"/>
      <c r="K18" s="30"/>
      <c r="L18" s="30"/>
      <c r="M18" s="14"/>
      <c r="N18" s="4"/>
      <c r="O18" s="4"/>
      <c r="P18" s="5"/>
    </row>
    <row r="19" spans="1:256" x14ac:dyDescent="0.2">
      <c r="A19" s="31" t="s">
        <v>29</v>
      </c>
      <c r="B19" s="32" t="s">
        <v>12</v>
      </c>
      <c r="C19" s="34">
        <f>'[1]---CRC data---'!B281</f>
        <v>1.2368155107235093</v>
      </c>
      <c r="D19" s="34">
        <f>'[1]---CRC data---'!C281</f>
        <v>0.73023100844069311</v>
      </c>
      <c r="E19" s="34">
        <f>'[1]---CRC data---'!D281</f>
        <v>0.26997505665237448</v>
      </c>
      <c r="F19" s="34">
        <f>'[1]---CRC data---'!E281</f>
        <v>0.50506523273242621</v>
      </c>
      <c r="G19" s="34">
        <f>'[1]---CRC data---'!F281</f>
        <v>1.2275412672876473</v>
      </c>
      <c r="H19" s="34">
        <f>'[1]---CRC data---'!G281</f>
        <v>0.38668750342247926</v>
      </c>
      <c r="I19" s="34">
        <f>'[1]---CRC data---'!H281</f>
        <v>0.77579201086280869</v>
      </c>
      <c r="J19" s="34">
        <f>'[1]---CRC data---'!I281</f>
        <v>0.27838458522377196</v>
      </c>
      <c r="K19" s="34">
        <f>'[1]---CRC data---'!J281</f>
        <v>1.1475821899404539</v>
      </c>
      <c r="L19" s="34">
        <f>'[1]---CRC data---'!K281</f>
        <v>0.67834252682247709</v>
      </c>
      <c r="M19" s="14"/>
    </row>
    <row r="20" spans="1:256" x14ac:dyDescent="0.2">
      <c r="A20" s="15" t="s">
        <v>30</v>
      </c>
      <c r="B20" s="16" t="s">
        <v>14</v>
      </c>
      <c r="C20" s="17">
        <f>'[1]---CRC data---'!B309</f>
        <v>118.12703522102032</v>
      </c>
      <c r="D20" s="17">
        <f>'[1]---CRC data---'!C309</f>
        <v>105.04590552347105</v>
      </c>
      <c r="E20" s="17">
        <f>'[1]---CRC data---'!D309</f>
        <v>0</v>
      </c>
      <c r="F20" s="17">
        <f>'[1]---CRC data---'!E309</f>
        <v>2.3328648163160564</v>
      </c>
      <c r="G20" s="17">
        <f>'[1]---CRC data---'!F309</f>
        <v>0</v>
      </c>
      <c r="H20" s="17">
        <f>'[1]---CRC data---'!G309</f>
        <v>684.70646711681923</v>
      </c>
      <c r="I20" s="17">
        <f>'[1]---CRC data---'!H309</f>
        <v>0</v>
      </c>
      <c r="J20" s="17">
        <f>'[1]---CRC data---'!I309</f>
        <v>0</v>
      </c>
      <c r="K20" s="17">
        <f>'[1]---CRC data---'!J309</f>
        <v>375.30444731436296</v>
      </c>
      <c r="L20" s="17">
        <f>'[1]---CRC data---'!K309</f>
        <v>1744.0206573419989</v>
      </c>
      <c r="M20" s="14"/>
    </row>
    <row r="21" spans="1:256" s="19" customFormat="1" x14ac:dyDescent="0.2">
      <c r="A21" s="36" t="s">
        <v>31</v>
      </c>
      <c r="B21" s="36"/>
      <c r="C21" s="36"/>
      <c r="D21" s="36"/>
      <c r="E21" s="36"/>
      <c r="F21" s="36"/>
      <c r="G21" s="36"/>
      <c r="H21" s="36"/>
      <c r="I21" s="36"/>
      <c r="J21" s="36"/>
      <c r="K21" s="30"/>
      <c r="L21" s="30"/>
      <c r="M21" s="14"/>
      <c r="N21" s="4"/>
      <c r="O21" s="4"/>
      <c r="P21" s="5"/>
    </row>
    <row r="22" spans="1:256" x14ac:dyDescent="0.2">
      <c r="A22" s="31" t="s">
        <v>32</v>
      </c>
      <c r="B22" s="32" t="s">
        <v>12</v>
      </c>
      <c r="C22" s="33">
        <f>'[1]---CRC data---'!B232</f>
        <v>60.603960025451954</v>
      </c>
      <c r="D22" s="33">
        <f>'[1]---CRC data---'!C232</f>
        <v>73.388216348289646</v>
      </c>
      <c r="E22" s="33">
        <f>'[1]---CRC data---'!D232</f>
        <v>81.127504524038542</v>
      </c>
      <c r="F22" s="33">
        <f>'[1]---CRC data---'!E232</f>
        <v>91.248452046991659</v>
      </c>
      <c r="G22" s="33">
        <f>'[1]---CRC data---'!F232</f>
        <v>74.880017304546499</v>
      </c>
      <c r="H22" s="33" t="s">
        <v>33</v>
      </c>
      <c r="I22" s="33" t="s">
        <v>33</v>
      </c>
      <c r="J22" s="33" t="s">
        <v>33</v>
      </c>
      <c r="K22" s="33" t="s">
        <v>33</v>
      </c>
      <c r="L22" s="33" t="s">
        <v>33</v>
      </c>
      <c r="M22" s="14"/>
    </row>
    <row r="23" spans="1:256" x14ac:dyDescent="0.2">
      <c r="A23" s="15" t="s">
        <v>34</v>
      </c>
      <c r="B23" s="16" t="s">
        <v>14</v>
      </c>
      <c r="C23" s="17">
        <f>'[1]---CRC data---'!B260</f>
        <v>7951.1921248643184</v>
      </c>
      <c r="D23" s="17">
        <f>'[1]---CRC data---'!C260</f>
        <v>8151.6239695937602</v>
      </c>
      <c r="E23" s="17">
        <f>'[1]---CRC data---'!D260</f>
        <v>7832.3741828200646</v>
      </c>
      <c r="F23" s="17">
        <f>'[1]---CRC data---'!E260</f>
        <v>8824.2555731168432</v>
      </c>
      <c r="G23" s="17">
        <f>'[1]---CRC data---'!F260</f>
        <v>7845.1783855398871</v>
      </c>
      <c r="H23" s="17" t="s">
        <v>33</v>
      </c>
      <c r="I23" s="17" t="s">
        <v>33</v>
      </c>
      <c r="J23" s="17" t="s">
        <v>33</v>
      </c>
      <c r="K23" s="17" t="s">
        <v>33</v>
      </c>
      <c r="L23" s="17" t="s">
        <v>33</v>
      </c>
      <c r="M23" s="14"/>
    </row>
    <row r="24" spans="1:256" s="19" customFormat="1" x14ac:dyDescent="0.2">
      <c r="A24" s="36" t="s">
        <v>35</v>
      </c>
      <c r="B24" s="36"/>
      <c r="C24" s="36"/>
      <c r="D24" s="36"/>
      <c r="E24" s="36"/>
      <c r="F24" s="36"/>
      <c r="G24" s="36"/>
      <c r="H24" s="36"/>
      <c r="I24" s="36"/>
      <c r="J24" s="36"/>
      <c r="K24" s="30"/>
      <c r="L24" s="30"/>
      <c r="M24" s="14"/>
      <c r="N24" s="4"/>
      <c r="O24" s="4"/>
      <c r="P24" s="5"/>
    </row>
    <row r="25" spans="1:256" x14ac:dyDescent="0.2">
      <c r="A25" s="20" t="s">
        <v>36</v>
      </c>
      <c r="B25" s="21" t="s">
        <v>12</v>
      </c>
      <c r="C25" s="26">
        <f>'[1]---CRC data---'!B397</f>
        <v>39.353220795748022</v>
      </c>
      <c r="D25" s="26">
        <f>'[1]---CRC data---'!C397</f>
        <v>26.166611135791502</v>
      </c>
      <c r="E25" s="26">
        <f>'[1]---CRC data---'!D397</f>
        <v>38.741420629615739</v>
      </c>
      <c r="F25" s="26">
        <f>'[1]---CRC data---'!E397</f>
        <v>44.277385402876028</v>
      </c>
      <c r="G25" s="26">
        <f>'[1]---CRC data---'!F397</f>
        <v>53.661089684288591</v>
      </c>
      <c r="H25" s="26" t="s">
        <v>33</v>
      </c>
      <c r="I25" s="26" t="s">
        <v>33</v>
      </c>
      <c r="J25" s="26" t="s">
        <v>33</v>
      </c>
      <c r="K25" s="33" t="s">
        <v>33</v>
      </c>
      <c r="L25" s="33" t="s">
        <v>33</v>
      </c>
      <c r="M25" s="14"/>
    </row>
    <row r="26" spans="1:256" x14ac:dyDescent="0.2">
      <c r="A26" s="15" t="s">
        <v>37</v>
      </c>
      <c r="B26" s="16" t="s">
        <v>12</v>
      </c>
      <c r="C26" s="17">
        <f>'[1]---CRC data---'!B418</f>
        <v>61.391024441366909</v>
      </c>
      <c r="D26" s="17">
        <f>'[1]---CRC data---'!C418</f>
        <v>53.428568784244042</v>
      </c>
      <c r="E26" s="17">
        <f>'[1]---CRC data---'!D418</f>
        <v>75.728003390991049</v>
      </c>
      <c r="F26" s="17">
        <f>'[1]---CRC data---'!E418</f>
        <v>123.06756170913451</v>
      </c>
      <c r="G26" s="17">
        <f>'[1]---CRC data---'!F418</f>
        <v>69.794489197211959</v>
      </c>
      <c r="H26" s="17" t="s">
        <v>33</v>
      </c>
      <c r="I26" s="17" t="s">
        <v>33</v>
      </c>
      <c r="J26" s="17" t="s">
        <v>33</v>
      </c>
      <c r="K26" s="17" t="s">
        <v>33</v>
      </c>
      <c r="L26" s="17" t="s">
        <v>33</v>
      </c>
      <c r="M26" s="14"/>
    </row>
    <row r="27" spans="1:256" x14ac:dyDescent="0.2">
      <c r="A27" s="11" t="s">
        <v>38</v>
      </c>
      <c r="B27" s="12" t="s">
        <v>14</v>
      </c>
      <c r="C27" s="29">
        <f>'[1]---CRC data---'!B439</f>
        <v>259.31055133435643</v>
      </c>
      <c r="D27" s="29">
        <f>'[1]---CRC data---'!C439</f>
        <v>186.79969396317685</v>
      </c>
      <c r="E27" s="29">
        <f>'[1]---CRC data---'!D439</f>
        <v>208.18728704413181</v>
      </c>
      <c r="F27" s="29">
        <f>'[1]---CRC data---'!E439</f>
        <v>175.54807742778326</v>
      </c>
      <c r="G27" s="29">
        <f>'[1]---CRC data---'!F439</f>
        <v>144.46206229250475</v>
      </c>
      <c r="H27" s="29" t="s">
        <v>33</v>
      </c>
      <c r="I27" s="26" t="s">
        <v>33</v>
      </c>
      <c r="J27" s="26" t="s">
        <v>33</v>
      </c>
      <c r="K27" s="17" t="s">
        <v>33</v>
      </c>
      <c r="L27" s="17" t="s">
        <v>33</v>
      </c>
      <c r="M27" s="14"/>
    </row>
    <row r="28" spans="1:256" s="27" customFormat="1" x14ac:dyDescent="0.2">
      <c r="A28" s="15" t="s">
        <v>39</v>
      </c>
      <c r="B28" s="16" t="s">
        <v>12</v>
      </c>
      <c r="C28" s="17">
        <f>'[1]---CRC data---'!B383</f>
        <v>38.228843058726646</v>
      </c>
      <c r="D28" s="17">
        <f>'[1]---CRC data---'!C383</f>
        <v>39.432474455797426</v>
      </c>
      <c r="E28" s="17">
        <f>'[1]---CRC data---'!D383</f>
        <v>42.521071422748982</v>
      </c>
      <c r="F28" s="17">
        <f>'[1]---CRC data---'!E383</f>
        <v>33.671015515495078</v>
      </c>
      <c r="G28" s="17">
        <f>'[1]---CRC data---'!F383</f>
        <v>53.485726646104638</v>
      </c>
      <c r="H28" s="17">
        <f>'[1]---CRC data---'!G383</f>
        <v>62.256688051019161</v>
      </c>
      <c r="I28" s="17">
        <f>'[1]---CRC data---'!H383</f>
        <v>31.031680434512349</v>
      </c>
      <c r="J28" s="17">
        <f>'[1]---CRC data---'!I383</f>
        <v>38.13868817565676</v>
      </c>
      <c r="K28" s="17">
        <f>'[1]---CRC data---'!J383</f>
        <v>36.435734530609416</v>
      </c>
      <c r="L28" s="17">
        <f>'[1]---CRC data---'!K383</f>
        <v>40.700551609348622</v>
      </c>
      <c r="M28" s="14"/>
      <c r="N28" s="4"/>
      <c r="O28" s="4"/>
      <c r="P28" s="5"/>
    </row>
    <row r="29" spans="1:256" x14ac:dyDescent="0.2">
      <c r="A29" s="20" t="s">
        <v>40</v>
      </c>
      <c r="B29" s="21" t="s">
        <v>12</v>
      </c>
      <c r="C29" s="26">
        <f>'[1]---CRC data---'!B453</f>
        <v>281.76906089755585</v>
      </c>
      <c r="D29" s="26">
        <f>'[1]---CRC data---'!C453</f>
        <v>182.19263660595291</v>
      </c>
      <c r="E29" s="26">
        <f>'[1]---CRC data---'!D453</f>
        <v>312.49612807512347</v>
      </c>
      <c r="F29" s="26">
        <f>'[1]---CRC data---'!E453</f>
        <v>332.66963329309135</v>
      </c>
      <c r="G29" s="26">
        <f>'[1]---CRC data---'!F453</f>
        <v>260.41411170316519</v>
      </c>
      <c r="H29" s="26">
        <f>'[1]---CRC data---'!G453</f>
        <v>260.24068980332856</v>
      </c>
      <c r="I29" s="26">
        <f>'[1]---CRC data---'!H453</f>
        <v>269.19982776939463</v>
      </c>
      <c r="J29" s="26">
        <f>'[1]---CRC data---'!I453</f>
        <v>359.95126869433716</v>
      </c>
      <c r="K29" s="26">
        <f>'[1]---CRC data---'!J453</f>
        <v>581.53727475232506</v>
      </c>
      <c r="L29" s="26">
        <f>'[1]---CRC data---'!K453</f>
        <v>592.53219717943364</v>
      </c>
      <c r="M29" s="14"/>
    </row>
    <row r="30" spans="1:256" x14ac:dyDescent="0.2">
      <c r="A30" s="15" t="s">
        <v>41</v>
      </c>
      <c r="B30" s="16" t="s">
        <v>12</v>
      </c>
      <c r="C30" s="17">
        <f>'[1]---CRC data---'!B467</f>
        <v>95.347232099412352</v>
      </c>
      <c r="D30" s="17">
        <f>'[1]---CRC data---'!C467</f>
        <v>108.31759958536946</v>
      </c>
      <c r="E30" s="17">
        <f>'[1]---CRC data---'!D467</f>
        <v>134.17760315623013</v>
      </c>
      <c r="F30" s="17">
        <f>'[1]---CRC data---'!E467</f>
        <v>178.96144746485635</v>
      </c>
      <c r="G30" s="17">
        <f>'[1]---CRC data---'!F467</f>
        <v>138.18607408895232</v>
      </c>
      <c r="H30" s="17" t="s">
        <v>33</v>
      </c>
      <c r="I30" s="17" t="s">
        <v>33</v>
      </c>
      <c r="J30" s="17" t="s">
        <v>33</v>
      </c>
      <c r="K30" s="17" t="s">
        <v>33</v>
      </c>
      <c r="L30" s="17" t="s">
        <v>33</v>
      </c>
      <c r="M30" s="14"/>
    </row>
    <row r="31" spans="1:256" ht="5.25" customHeight="1" x14ac:dyDescent="0.2"/>
    <row r="32" spans="1:256" ht="14.25" customHeight="1" x14ac:dyDescent="0.2">
      <c r="A32" s="2" t="s">
        <v>42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</row>
    <row r="33" spans="1:1" x14ac:dyDescent="0.2">
      <c r="A33" s="2" t="s">
        <v>43</v>
      </c>
    </row>
    <row r="34" spans="1:1" x14ac:dyDescent="0.2">
      <c r="A34" s="2" t="s">
        <v>44</v>
      </c>
    </row>
    <row r="35" spans="1:1" x14ac:dyDescent="0.2">
      <c r="A35" s="35"/>
    </row>
  </sheetData>
  <mergeCells count="18">
    <mergeCell ref="A21:F21"/>
    <mergeCell ref="G21:H21"/>
    <mergeCell ref="I21:J21"/>
    <mergeCell ref="A24:F24"/>
    <mergeCell ref="G24:H24"/>
    <mergeCell ref="I24:J24"/>
    <mergeCell ref="A15:F15"/>
    <mergeCell ref="G15:H15"/>
    <mergeCell ref="I15:J15"/>
    <mergeCell ref="A18:F18"/>
    <mergeCell ref="G18:H18"/>
    <mergeCell ref="I18:J18"/>
    <mergeCell ref="A6:F6"/>
    <mergeCell ref="G6:H6"/>
    <mergeCell ref="I6:J6"/>
    <mergeCell ref="A8:F8"/>
    <mergeCell ref="G8:H8"/>
    <mergeCell ref="I8:J8"/>
  </mergeCells>
  <pageMargins left="0.74803149606299213" right="0.74803149606299213" top="0.98425196850393704" bottom="0.98425196850393704" header="0.51181102362204722" footer="0.51181102362204722"/>
  <pageSetup paperSize="9" scale="80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4</vt:lpstr>
      <vt:lpstr>'Table 4'!OLE_LINK12</vt:lpstr>
      <vt:lpstr>'Table 4'!Print_Area</vt:lpstr>
    </vt:vector>
  </TitlesOfParts>
  <Company>Department of Industry, Innovation and Science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Raymundo, Rissa</dc:creator>
  <cp:lastModifiedBy>Bingham, Adam</cp:lastModifiedBy>
  <dcterms:created xsi:type="dcterms:W3CDTF">2016-12-19T06:08:21Z</dcterms:created>
  <dcterms:modified xsi:type="dcterms:W3CDTF">2019-02-14T01:59:28Z</dcterms:modified>
</cp:coreProperties>
</file>