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drawings/drawing3.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drawings/drawing1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charts/chart1.xml" ContentType="application/vnd.openxmlformats-officedocument.drawingml.chart+xml"/>
  <Override PartName="/xl/worksheets/sheet12.xml" ContentType="application/vnd.openxmlformats-officedocument.spreadsheetml.worksheet+xml"/>
  <Override PartName="/xl/worksheets/sheet11.xml" ContentType="application/vnd.openxmlformats-officedocument.spreadsheetml.worksheet+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25020" windowHeight="11865" tabRatio="862"/>
  </bookViews>
  <sheets>
    <sheet name="MasterTable" sheetId="80" r:id="rId1"/>
    <sheet name="SEOTables" sheetId="6" r:id="rId2"/>
    <sheet name="Notes" sheetId="107" r:id="rId3"/>
    <sheet name="Statement" sheetId="108" r:id="rId4"/>
    <sheet name="Table 1" sheetId="1" r:id="rId5"/>
    <sheet name="Fig 1" sheetId="61" r:id="rId6"/>
    <sheet name="Table 2" sheetId="59" r:id="rId7"/>
    <sheet name="Table 3 (p1)" sheetId="82" r:id="rId8"/>
    <sheet name="Table 3 (p2)" sheetId="84" r:id="rId9"/>
    <sheet name="Table 4 (p1)" sheetId="85" r:id="rId10"/>
    <sheet name="Table 4 (p2)" sheetId="86" r:id="rId11"/>
    <sheet name="Table 4 (p3)" sheetId="87" r:id="rId12"/>
    <sheet name="Table 4 (p4)" sheetId="88" r:id="rId13"/>
    <sheet name="Table 4 (p5)" sheetId="89" r:id="rId14"/>
    <sheet name="Table 4 (p6)" sheetId="90" r:id="rId15"/>
    <sheet name="Table 4 (p7)" sheetId="91" r:id="rId16"/>
    <sheet name="Table 4 (p8)" sheetId="92" r:id="rId17"/>
    <sheet name="Table 4 (p9)" sheetId="93" r:id="rId18"/>
    <sheet name="Table 4 (p10)" sheetId="94" r:id="rId19"/>
    <sheet name="Table 4 (p11)" sheetId="95" r:id="rId20"/>
    <sheet name="Table 4 (p12)" sheetId="104" r:id="rId21"/>
    <sheet name="Table 5 (rural)" sheetId="103" r:id="rId22"/>
    <sheet name="Table 6" sheetId="96" r:id="rId23"/>
  </sheets>
  <definedNames>
    <definedName name="_xlnm._FilterDatabase" localSheetId="0" hidden="1">MasterTable!$A$3:$Q$328</definedName>
    <definedName name="A2298668K" localSheetId="7">#REF!,#REF!</definedName>
    <definedName name="A2298668K" localSheetId="9">#REF!,#REF!</definedName>
    <definedName name="A2298668K">#REF!,#REF!</definedName>
    <definedName name="A2298668K_Data" localSheetId="7">#REF!</definedName>
    <definedName name="A2298668K_Data" localSheetId="9">#REF!</definedName>
    <definedName name="A2298668K_Data">#REF!</definedName>
    <definedName name="A2298668K_Latest" localSheetId="7">#REF!</definedName>
    <definedName name="A2298668K_Latest" localSheetId="9">#REF!</definedName>
    <definedName name="A2298668K_Latest">#REF!</definedName>
    <definedName name="A2302453L" localSheetId="7">#REF!,#REF!</definedName>
    <definedName name="A2302453L" localSheetId="9">#REF!,#REF!</definedName>
    <definedName name="A2302453L">#REF!,#REF!</definedName>
    <definedName name="A2302453L_Data" localSheetId="7">#REF!</definedName>
    <definedName name="A2302453L_Data" localSheetId="9">#REF!</definedName>
    <definedName name="A2302453L_Data">#REF!</definedName>
    <definedName name="A2302453L_Latest" localSheetId="7">#REF!</definedName>
    <definedName name="A2302453L_Latest" localSheetId="9">#REF!</definedName>
    <definedName name="A2302453L_Latest">#REF!</definedName>
    <definedName name="A2302454R" localSheetId="7">#REF!,#REF!</definedName>
    <definedName name="A2302454R" localSheetId="9">#REF!,#REF!</definedName>
    <definedName name="A2302454R">#REF!,#REF!</definedName>
    <definedName name="A2302454R_Data" localSheetId="7">#REF!</definedName>
    <definedName name="A2302454R_Data" localSheetId="9">#REF!</definedName>
    <definedName name="A2302454R_Data">#REF!</definedName>
    <definedName name="A2302454R_Latest" localSheetId="7">#REF!</definedName>
    <definedName name="A2302454R_Latest" localSheetId="9">#REF!</definedName>
    <definedName name="A2302454R_Latest">#REF!</definedName>
    <definedName name="A2302455T" localSheetId="7">#REF!,#REF!</definedName>
    <definedName name="A2302455T" localSheetId="9">#REF!,#REF!</definedName>
    <definedName name="A2302455T">#REF!,#REF!</definedName>
    <definedName name="A2302455T_Data" localSheetId="7">#REF!</definedName>
    <definedName name="A2302455T_Data" localSheetId="9">#REF!</definedName>
    <definedName name="A2302455T_Data">#REF!</definedName>
    <definedName name="A2302455T_Latest" localSheetId="7">#REF!</definedName>
    <definedName name="A2302455T_Latest" localSheetId="9">#REF!</definedName>
    <definedName name="A2302455T_Latest">#REF!</definedName>
    <definedName name="A2302456V" localSheetId="7">#REF!,#REF!</definedName>
    <definedName name="A2302456V" localSheetId="9">#REF!,#REF!</definedName>
    <definedName name="A2302456V">#REF!,#REF!</definedName>
    <definedName name="A2302456V_Data" localSheetId="7">#REF!</definedName>
    <definedName name="A2302456V_Data" localSheetId="9">#REF!</definedName>
    <definedName name="A2302456V_Data">#REF!</definedName>
    <definedName name="A2302456V_Latest" localSheetId="7">#REF!</definedName>
    <definedName name="A2302456V_Latest" localSheetId="9">#REF!</definedName>
    <definedName name="A2302456V_Latest">#REF!</definedName>
    <definedName name="A2302457W" localSheetId="7">#REF!,#REF!</definedName>
    <definedName name="A2302457W" localSheetId="9">#REF!,#REF!</definedName>
    <definedName name="A2302457W">#REF!,#REF!</definedName>
    <definedName name="A2302457W_Data" localSheetId="7">#REF!</definedName>
    <definedName name="A2302457W_Data" localSheetId="9">#REF!</definedName>
    <definedName name="A2302457W_Data">#REF!</definedName>
    <definedName name="A2302457W_Latest" localSheetId="7">#REF!</definedName>
    <definedName name="A2302457W_Latest" localSheetId="9">#REF!</definedName>
    <definedName name="A2302457W_Latest">#REF!</definedName>
    <definedName name="A2302458X" localSheetId="7">#REF!,#REF!</definedName>
    <definedName name="A2302458X" localSheetId="9">#REF!,#REF!</definedName>
    <definedName name="A2302458X">#REF!,#REF!</definedName>
    <definedName name="A2302458X_Data" localSheetId="7">#REF!</definedName>
    <definedName name="A2302458X_Data" localSheetId="9">#REF!</definedName>
    <definedName name="A2302458X_Data">#REF!</definedName>
    <definedName name="A2302458X_Latest" localSheetId="7">#REF!</definedName>
    <definedName name="A2302458X_Latest" localSheetId="9">#REF!</definedName>
    <definedName name="A2302458X_Latest">#REF!</definedName>
    <definedName name="A2302459A" localSheetId="7">#REF!,#REF!</definedName>
    <definedName name="A2302459A" localSheetId="9">#REF!,#REF!</definedName>
    <definedName name="A2302459A">#REF!,#REF!</definedName>
    <definedName name="A2302459A_Data" localSheetId="7">#REF!</definedName>
    <definedName name="A2302459A_Data" localSheetId="9">#REF!</definedName>
    <definedName name="A2302459A_Data">#REF!</definedName>
    <definedName name="A2302459A_Latest" localSheetId="7">#REF!</definedName>
    <definedName name="A2302459A_Latest" localSheetId="9">#REF!</definedName>
    <definedName name="A2302459A_Latest">#REF!</definedName>
    <definedName name="A2302460K" localSheetId="7">#REF!,#REF!</definedName>
    <definedName name="A2302460K" localSheetId="9">#REF!,#REF!</definedName>
    <definedName name="A2302460K">#REF!,#REF!</definedName>
    <definedName name="A2302460K_Data" localSheetId="7">#REF!</definedName>
    <definedName name="A2302460K_Data" localSheetId="9">#REF!</definedName>
    <definedName name="A2302460K_Data">#REF!</definedName>
    <definedName name="A2302460K_Latest" localSheetId="7">#REF!</definedName>
    <definedName name="A2302460K_Latest" localSheetId="9">#REF!</definedName>
    <definedName name="A2302460K_Latest">#REF!</definedName>
    <definedName name="A2302461L" localSheetId="7">#REF!,#REF!</definedName>
    <definedName name="A2302461L" localSheetId="9">#REF!,#REF!</definedName>
    <definedName name="A2302461L">#REF!,#REF!</definedName>
    <definedName name="A2302461L_Data" localSheetId="7">#REF!</definedName>
    <definedName name="A2302461L_Data" localSheetId="9">#REF!</definedName>
    <definedName name="A2302461L_Data">#REF!</definedName>
    <definedName name="A2302461L_Latest" localSheetId="7">#REF!</definedName>
    <definedName name="A2302461L_Latest" localSheetId="9">#REF!</definedName>
    <definedName name="A2302461L_Latest">#REF!</definedName>
    <definedName name="A2302462R" localSheetId="7">#REF!,#REF!</definedName>
    <definedName name="A2302462R" localSheetId="9">#REF!,#REF!</definedName>
    <definedName name="A2302462R">#REF!,#REF!</definedName>
    <definedName name="A2302462R_Data" localSheetId="7">#REF!</definedName>
    <definedName name="A2302462R_Data" localSheetId="9">#REF!</definedName>
    <definedName name="A2302462R_Data">#REF!</definedName>
    <definedName name="A2302462R_Latest" localSheetId="7">#REF!</definedName>
    <definedName name="A2302462R_Latest" localSheetId="9">#REF!</definedName>
    <definedName name="A2302462R_Latest">#REF!</definedName>
    <definedName name="A2302463T" localSheetId="7">#REF!,#REF!</definedName>
    <definedName name="A2302463T" localSheetId="9">#REF!,#REF!</definedName>
    <definedName name="A2302463T">#REF!,#REF!</definedName>
    <definedName name="A2302463T_Data" localSheetId="7">#REF!</definedName>
    <definedName name="A2302463T_Data" localSheetId="9">#REF!</definedName>
    <definedName name="A2302463T_Data">#REF!</definedName>
    <definedName name="A2302463T_Latest" localSheetId="7">#REF!</definedName>
    <definedName name="A2302463T_Latest" localSheetId="9">#REF!</definedName>
    <definedName name="A2302463T_Latest">#REF!</definedName>
    <definedName name="A2302464V" localSheetId="7">#REF!,#REF!</definedName>
    <definedName name="A2302464V" localSheetId="9">#REF!,#REF!</definedName>
    <definedName name="A2302464V">#REF!,#REF!</definedName>
    <definedName name="A2302464V_Data" localSheetId="7">#REF!</definedName>
    <definedName name="A2302464V_Data" localSheetId="9">#REF!</definedName>
    <definedName name="A2302464V_Data">#REF!</definedName>
    <definedName name="A2302464V_Latest" localSheetId="7">#REF!</definedName>
    <definedName name="A2302464V_Latest" localSheetId="9">#REF!</definedName>
    <definedName name="A2302464V_Latest">#REF!</definedName>
    <definedName name="A2302465W" localSheetId="7">#REF!,#REF!</definedName>
    <definedName name="A2302465W" localSheetId="9">#REF!,#REF!</definedName>
    <definedName name="A2302465W">#REF!,#REF!</definedName>
    <definedName name="A2302465W_Data" localSheetId="7">#REF!</definedName>
    <definedName name="A2302465W_Data" localSheetId="9">#REF!</definedName>
    <definedName name="A2302465W_Data">#REF!</definedName>
    <definedName name="A2302465W_Latest" localSheetId="7">#REF!</definedName>
    <definedName name="A2302465W_Latest" localSheetId="9">#REF!</definedName>
    <definedName name="A2302465W_Latest">#REF!</definedName>
    <definedName name="A2302466X" localSheetId="7">#REF!,#REF!</definedName>
    <definedName name="A2302466X" localSheetId="9">#REF!,#REF!</definedName>
    <definedName name="A2302466X">#REF!,#REF!</definedName>
    <definedName name="A2302466X_Data" localSheetId="7">#REF!</definedName>
    <definedName name="A2302466X_Data" localSheetId="9">#REF!</definedName>
    <definedName name="A2302466X_Data">#REF!</definedName>
    <definedName name="A2302466X_Latest" localSheetId="7">#REF!</definedName>
    <definedName name="A2302466X_Latest" localSheetId="9">#REF!</definedName>
    <definedName name="A2302466X_Latest">#REF!</definedName>
    <definedName name="A2302467A" localSheetId="7">#REF!,#REF!</definedName>
    <definedName name="A2302467A" localSheetId="9">#REF!,#REF!</definedName>
    <definedName name="A2302467A">#REF!,#REF!</definedName>
    <definedName name="A2302467A_Data" localSheetId="7">#REF!</definedName>
    <definedName name="A2302467A_Data" localSheetId="9">#REF!</definedName>
    <definedName name="A2302467A_Data">#REF!</definedName>
    <definedName name="A2302467A_Latest" localSheetId="7">#REF!</definedName>
    <definedName name="A2302467A_Latest" localSheetId="9">#REF!</definedName>
    <definedName name="A2302467A_Latest">#REF!</definedName>
    <definedName name="A2302468C" localSheetId="7">#REF!,#REF!</definedName>
    <definedName name="A2302468C" localSheetId="9">#REF!,#REF!</definedName>
    <definedName name="A2302468C">#REF!,#REF!</definedName>
    <definedName name="A2302468C_Data" localSheetId="7">#REF!</definedName>
    <definedName name="A2302468C_Data" localSheetId="9">#REF!</definedName>
    <definedName name="A2302468C_Data">#REF!</definedName>
    <definedName name="A2302468C_Latest" localSheetId="7">#REF!</definedName>
    <definedName name="A2302468C_Latest" localSheetId="9">#REF!</definedName>
    <definedName name="A2302468C_Latest">#REF!</definedName>
    <definedName name="A2302469F" localSheetId="7">#REF!,#REF!</definedName>
    <definedName name="A2302469F" localSheetId="9">#REF!,#REF!</definedName>
    <definedName name="A2302469F">#REF!,#REF!</definedName>
    <definedName name="A2302469F_Data" localSheetId="7">#REF!</definedName>
    <definedName name="A2302469F_Data" localSheetId="9">#REF!</definedName>
    <definedName name="A2302469F_Data">#REF!</definedName>
    <definedName name="A2302469F_Latest" localSheetId="7">#REF!</definedName>
    <definedName name="A2302469F_Latest" localSheetId="9">#REF!</definedName>
    <definedName name="A2302469F_Latest">#REF!</definedName>
    <definedName name="A2302470R" localSheetId="7">#REF!,#REF!</definedName>
    <definedName name="A2302470R" localSheetId="9">#REF!,#REF!</definedName>
    <definedName name="A2302470R">#REF!,#REF!</definedName>
    <definedName name="A2302470R_Data" localSheetId="7">#REF!</definedName>
    <definedName name="A2302470R_Data" localSheetId="9">#REF!</definedName>
    <definedName name="A2302470R_Data">#REF!</definedName>
    <definedName name="A2302470R_Latest" localSheetId="7">#REF!</definedName>
    <definedName name="A2302470R_Latest" localSheetId="9">#REF!</definedName>
    <definedName name="A2302470R_Latest">#REF!</definedName>
    <definedName name="A2302472V" localSheetId="7">#REF!,#REF!</definedName>
    <definedName name="A2302472V" localSheetId="9">#REF!,#REF!</definedName>
    <definedName name="A2302472V">#REF!,#REF!</definedName>
    <definedName name="A2302472V_Data" localSheetId="7">#REF!</definedName>
    <definedName name="A2302472V_Data" localSheetId="9">#REF!</definedName>
    <definedName name="A2302472V_Data">#REF!</definedName>
    <definedName name="A2302472V_Latest" localSheetId="7">#REF!</definedName>
    <definedName name="A2302472V_Latest" localSheetId="9">#REF!</definedName>
    <definedName name="A2302472V_Latest">#REF!</definedName>
    <definedName name="A2302473W" localSheetId="7">#REF!,#REF!</definedName>
    <definedName name="A2302473W" localSheetId="9">#REF!,#REF!</definedName>
    <definedName name="A2302473W">#REF!,#REF!</definedName>
    <definedName name="A2302473W_Data" localSheetId="7">#REF!</definedName>
    <definedName name="A2302473W_Data" localSheetId="9">#REF!</definedName>
    <definedName name="A2302473W_Data">#REF!</definedName>
    <definedName name="A2302473W_Latest" localSheetId="7">#REF!</definedName>
    <definedName name="A2302473W_Latest" localSheetId="9">#REF!</definedName>
    <definedName name="A2302473W_Latest">#REF!</definedName>
    <definedName name="A2302474X" localSheetId="7">#REF!,#REF!</definedName>
    <definedName name="A2302474X" localSheetId="9">#REF!,#REF!</definedName>
    <definedName name="A2302474X">#REF!,#REF!</definedName>
    <definedName name="A2302474X_Data" localSheetId="7">#REF!</definedName>
    <definedName name="A2302474X_Data" localSheetId="9">#REF!</definedName>
    <definedName name="A2302474X_Data">#REF!</definedName>
    <definedName name="A2302474X_Latest" localSheetId="7">#REF!</definedName>
    <definedName name="A2302474X_Latest" localSheetId="9">#REF!</definedName>
    <definedName name="A2302474X_Latest">#REF!</definedName>
    <definedName name="A2302475A" localSheetId="7">#REF!,#REF!</definedName>
    <definedName name="A2302475A" localSheetId="9">#REF!,#REF!</definedName>
    <definedName name="A2302475A">#REF!,#REF!</definedName>
    <definedName name="A2302475A_Data" localSheetId="7">#REF!</definedName>
    <definedName name="A2302475A_Data" localSheetId="9">#REF!</definedName>
    <definedName name="A2302475A_Data">#REF!</definedName>
    <definedName name="A2302475A_Latest" localSheetId="7">#REF!</definedName>
    <definedName name="A2302475A_Latest" localSheetId="9">#REF!</definedName>
    <definedName name="A2302475A_Latest">#REF!</definedName>
    <definedName name="A2302476C" localSheetId="7">#REF!,#REF!</definedName>
    <definedName name="A2302476C" localSheetId="9">#REF!,#REF!</definedName>
    <definedName name="A2302476C">#REF!,#REF!</definedName>
    <definedName name="A2302476C_Data" localSheetId="7">#REF!</definedName>
    <definedName name="A2302476C_Data" localSheetId="9">#REF!</definedName>
    <definedName name="A2302476C_Data">#REF!</definedName>
    <definedName name="A2302476C_Latest" localSheetId="7">#REF!</definedName>
    <definedName name="A2302476C_Latest" localSheetId="9">#REF!</definedName>
    <definedName name="A2302476C_Latest">#REF!</definedName>
    <definedName name="A2302477F" localSheetId="7">#REF!,#REF!</definedName>
    <definedName name="A2302477F" localSheetId="9">#REF!,#REF!</definedName>
    <definedName name="A2302477F">#REF!,#REF!</definedName>
    <definedName name="A2302477F_Data" localSheetId="7">#REF!</definedName>
    <definedName name="A2302477F_Data" localSheetId="9">#REF!</definedName>
    <definedName name="A2302477F_Data">#REF!</definedName>
    <definedName name="A2302477F_Latest" localSheetId="7">#REF!</definedName>
    <definedName name="A2302477F_Latest" localSheetId="9">#REF!</definedName>
    <definedName name="A2302477F_Latest">#REF!</definedName>
    <definedName name="A2302478J" localSheetId="7">#REF!,#REF!</definedName>
    <definedName name="A2302478J" localSheetId="9">#REF!,#REF!</definedName>
    <definedName name="A2302478J">#REF!,#REF!</definedName>
    <definedName name="A2302478J_Data" localSheetId="7">#REF!</definedName>
    <definedName name="A2302478J_Data" localSheetId="9">#REF!</definedName>
    <definedName name="A2302478J_Data">#REF!</definedName>
    <definedName name="A2302478J_Latest" localSheetId="7">#REF!</definedName>
    <definedName name="A2302478J_Latest" localSheetId="9">#REF!</definedName>
    <definedName name="A2302478J_Latest">#REF!</definedName>
    <definedName name="A2302696F" localSheetId="7">#REF!,#REF!</definedName>
    <definedName name="A2302696F" localSheetId="9">#REF!,#REF!</definedName>
    <definedName name="A2302696F">#REF!,#REF!</definedName>
    <definedName name="A2302696F_Data" localSheetId="7">#REF!</definedName>
    <definedName name="A2302696F_Data" localSheetId="9">#REF!</definedName>
    <definedName name="A2302696F_Data">#REF!</definedName>
    <definedName name="A2302696F_Latest" localSheetId="7">#REF!</definedName>
    <definedName name="A2302696F_Latest" localSheetId="9">#REF!</definedName>
    <definedName name="A2302696F_Latest">#REF!</definedName>
    <definedName name="A2302697J" localSheetId="7">#REF!,#REF!</definedName>
    <definedName name="A2302697J" localSheetId="9">#REF!,#REF!</definedName>
    <definedName name="A2302697J">#REF!,#REF!</definedName>
    <definedName name="A2302697J_Data" localSheetId="7">#REF!</definedName>
    <definedName name="A2302697J_Data" localSheetId="9">#REF!</definedName>
    <definedName name="A2302697J_Data">#REF!</definedName>
    <definedName name="A2302697J_Latest" localSheetId="7">#REF!</definedName>
    <definedName name="A2302697J_Latest" localSheetId="9">#REF!</definedName>
    <definedName name="A2302697J_Latest">#REF!</definedName>
    <definedName name="A2302698K" localSheetId="7">#REF!,#REF!</definedName>
    <definedName name="A2302698K" localSheetId="9">#REF!,#REF!</definedName>
    <definedName name="A2302698K">#REF!,#REF!</definedName>
    <definedName name="A2302698K_Data" localSheetId="7">#REF!</definedName>
    <definedName name="A2302698K_Data" localSheetId="9">#REF!</definedName>
    <definedName name="A2302698K_Data">#REF!</definedName>
    <definedName name="A2302698K_Latest" localSheetId="7">#REF!</definedName>
    <definedName name="A2302698K_Latest" localSheetId="9">#REF!</definedName>
    <definedName name="A2302698K_Latest">#REF!</definedName>
    <definedName name="A2302699L" localSheetId="7">#REF!,#REF!</definedName>
    <definedName name="A2302699L" localSheetId="9">#REF!,#REF!</definedName>
    <definedName name="A2302699L">#REF!,#REF!</definedName>
    <definedName name="A2302699L_Data" localSheetId="7">#REF!</definedName>
    <definedName name="A2302699L_Data" localSheetId="9">#REF!</definedName>
    <definedName name="A2302699L_Data">#REF!</definedName>
    <definedName name="A2302699L_Latest" localSheetId="7">#REF!</definedName>
    <definedName name="A2302699L_Latest" localSheetId="9">#REF!</definedName>
    <definedName name="A2302699L_Latest">#REF!</definedName>
    <definedName name="A2302700K" localSheetId="7">#REF!,#REF!</definedName>
    <definedName name="A2302700K" localSheetId="9">#REF!,#REF!</definedName>
    <definedName name="A2302700K">#REF!,#REF!</definedName>
    <definedName name="A2302700K_Data" localSheetId="7">#REF!</definedName>
    <definedName name="A2302700K_Data" localSheetId="9">#REF!</definedName>
    <definedName name="A2302700K_Data">#REF!</definedName>
    <definedName name="A2302700K_Latest" localSheetId="7">#REF!</definedName>
    <definedName name="A2302700K_Latest" localSheetId="9">#REF!</definedName>
    <definedName name="A2302700K_Latest">#REF!</definedName>
    <definedName name="A2302701L" localSheetId="7">#REF!,#REF!</definedName>
    <definedName name="A2302701L" localSheetId="9">#REF!,#REF!</definedName>
    <definedName name="A2302701L">#REF!,#REF!</definedName>
    <definedName name="A2302701L_Data" localSheetId="7">#REF!</definedName>
    <definedName name="A2302701L_Data" localSheetId="9">#REF!</definedName>
    <definedName name="A2302701L_Data">#REF!</definedName>
    <definedName name="A2302701L_Latest" localSheetId="7">#REF!</definedName>
    <definedName name="A2302701L_Latest" localSheetId="9">#REF!</definedName>
    <definedName name="A2302701L_Latest">#REF!</definedName>
    <definedName name="A2302702R" localSheetId="7">#REF!,#REF!</definedName>
    <definedName name="A2302702R" localSheetId="9">#REF!,#REF!</definedName>
    <definedName name="A2302702R">#REF!,#REF!</definedName>
    <definedName name="A2302702R_Data" localSheetId="7">#REF!</definedName>
    <definedName name="A2302702R_Data" localSheetId="9">#REF!</definedName>
    <definedName name="A2302702R_Data">#REF!</definedName>
    <definedName name="A2302702R_Latest" localSheetId="7">#REF!</definedName>
    <definedName name="A2302702R_Latest" localSheetId="9">#REF!</definedName>
    <definedName name="A2302702R_Latest">#REF!</definedName>
    <definedName name="A2302703T" localSheetId="7">#REF!,#REF!</definedName>
    <definedName name="A2302703T" localSheetId="9">#REF!,#REF!</definedName>
    <definedName name="A2302703T">#REF!,#REF!</definedName>
    <definedName name="A2302703T_Data" localSheetId="7">#REF!</definedName>
    <definedName name="A2302703T_Data" localSheetId="9">#REF!</definedName>
    <definedName name="A2302703T_Data">#REF!</definedName>
    <definedName name="A2302703T_Latest" localSheetId="7">#REF!</definedName>
    <definedName name="A2302703T_Latest" localSheetId="9">#REF!</definedName>
    <definedName name="A2302703T_Latest">#REF!</definedName>
    <definedName name="A2302704V" localSheetId="7">#REF!,#REF!</definedName>
    <definedName name="A2302704V" localSheetId="9">#REF!,#REF!</definedName>
    <definedName name="A2302704V">#REF!,#REF!</definedName>
    <definedName name="A2302704V_Data" localSheetId="7">#REF!</definedName>
    <definedName name="A2302704V_Data" localSheetId="9">#REF!</definedName>
    <definedName name="A2302704V_Data">#REF!</definedName>
    <definedName name="A2302704V_Latest" localSheetId="7">#REF!</definedName>
    <definedName name="A2302704V_Latest" localSheetId="9">#REF!</definedName>
    <definedName name="A2302704V_Latest">#REF!</definedName>
    <definedName name="A2302705W" localSheetId="7">#REF!,#REF!</definedName>
    <definedName name="A2302705W" localSheetId="9">#REF!,#REF!</definedName>
    <definedName name="A2302705W">#REF!,#REF!</definedName>
    <definedName name="A2302705W_Data" localSheetId="7">#REF!</definedName>
    <definedName name="A2302705W_Data" localSheetId="9">#REF!</definedName>
    <definedName name="A2302705W_Data">#REF!</definedName>
    <definedName name="A2302705W_Latest" localSheetId="7">#REF!</definedName>
    <definedName name="A2302705W_Latest" localSheetId="9">#REF!</definedName>
    <definedName name="A2302705W_Latest">#REF!</definedName>
    <definedName name="A2304190J" localSheetId="7">#REF!,#REF!</definedName>
    <definedName name="A2304190J" localSheetId="9">#REF!,#REF!</definedName>
    <definedName name="A2304190J">#REF!,#REF!</definedName>
    <definedName name="A2304190J_Data" localSheetId="7">#REF!</definedName>
    <definedName name="A2304190J_Data" localSheetId="9">#REF!</definedName>
    <definedName name="A2304190J_Data">#REF!</definedName>
    <definedName name="A2304190J_Latest" localSheetId="7">#REF!</definedName>
    <definedName name="A2304190J_Latest" localSheetId="9">#REF!</definedName>
    <definedName name="A2304190J_Latest">#REF!</definedName>
    <definedName name="A2304192L" localSheetId="7">#REF!,#REF!</definedName>
    <definedName name="A2304192L" localSheetId="9">#REF!,#REF!</definedName>
    <definedName name="A2304192L">#REF!,#REF!</definedName>
    <definedName name="A2304192L_Data" localSheetId="7">#REF!</definedName>
    <definedName name="A2304192L_Data" localSheetId="9">#REF!</definedName>
    <definedName name="A2304192L_Data">#REF!</definedName>
    <definedName name="A2304192L_Latest" localSheetId="7">#REF!</definedName>
    <definedName name="A2304192L_Latest" localSheetId="9">#REF!</definedName>
    <definedName name="A2304192L_Latest">#REF!</definedName>
    <definedName name="A2304194T" localSheetId="7">#REF!,#REF!</definedName>
    <definedName name="A2304194T" localSheetId="9">#REF!,#REF!</definedName>
    <definedName name="A2304194T">#REF!,#REF!</definedName>
    <definedName name="A2304194T_Data" localSheetId="7">#REF!</definedName>
    <definedName name="A2304194T_Data" localSheetId="9">#REF!</definedName>
    <definedName name="A2304194T_Data">#REF!</definedName>
    <definedName name="A2304194T_Latest" localSheetId="7">#REF!</definedName>
    <definedName name="A2304194T_Latest" localSheetId="9">#REF!</definedName>
    <definedName name="A2304194T_Latest">#REF!</definedName>
    <definedName name="A2304196W" localSheetId="7">#REF!,#REF!</definedName>
    <definedName name="A2304196W" localSheetId="9">#REF!,#REF!</definedName>
    <definedName name="A2304196W">#REF!,#REF!</definedName>
    <definedName name="A2304196W_Data" localSheetId="7">#REF!</definedName>
    <definedName name="A2304196W_Data" localSheetId="9">#REF!</definedName>
    <definedName name="A2304196W_Data">#REF!</definedName>
    <definedName name="A2304196W_Latest" localSheetId="7">#REF!</definedName>
    <definedName name="A2304196W_Latest" localSheetId="9">#REF!</definedName>
    <definedName name="A2304196W_Latest">#REF!</definedName>
    <definedName name="A2304198A" localSheetId="7">#REF!,#REF!</definedName>
    <definedName name="A2304198A" localSheetId="9">#REF!,#REF!</definedName>
    <definedName name="A2304198A">#REF!,#REF!</definedName>
    <definedName name="A2304198A_Data" localSheetId="7">#REF!</definedName>
    <definedName name="A2304198A_Data" localSheetId="9">#REF!</definedName>
    <definedName name="A2304198A_Data">#REF!</definedName>
    <definedName name="A2304198A_Latest" localSheetId="7">#REF!</definedName>
    <definedName name="A2304198A_Latest" localSheetId="9">#REF!</definedName>
    <definedName name="A2304198A_Latest">#REF!</definedName>
    <definedName name="A2304200A" localSheetId="7">#REF!,#REF!</definedName>
    <definedName name="A2304200A" localSheetId="9">#REF!,#REF!</definedName>
    <definedName name="A2304200A">#REF!,#REF!</definedName>
    <definedName name="A2304200A_Data" localSheetId="7">#REF!</definedName>
    <definedName name="A2304200A_Data" localSheetId="9">#REF!</definedName>
    <definedName name="A2304200A_Data">#REF!</definedName>
    <definedName name="A2304200A_Latest" localSheetId="7">#REF!</definedName>
    <definedName name="A2304200A_Latest" localSheetId="9">#REF!</definedName>
    <definedName name="A2304200A_Latest">#REF!</definedName>
    <definedName name="A2304308C" localSheetId="7">#REF!,#REF!</definedName>
    <definedName name="A2304308C" localSheetId="9">#REF!,#REF!</definedName>
    <definedName name="A2304308C">#REF!,#REF!</definedName>
    <definedName name="A2304308C_Data" localSheetId="7">#REF!</definedName>
    <definedName name="A2304308C_Data" localSheetId="9">#REF!</definedName>
    <definedName name="A2304308C_Data">#REF!</definedName>
    <definedName name="A2304308C_Latest" localSheetId="7">#REF!</definedName>
    <definedName name="A2304308C_Latest" localSheetId="9">#REF!</definedName>
    <definedName name="A2304308C_Latest">#REF!</definedName>
    <definedName name="A2304310R" localSheetId="7">#REF!,#REF!</definedName>
    <definedName name="A2304310R" localSheetId="9">#REF!,#REF!</definedName>
    <definedName name="A2304310R">#REF!,#REF!</definedName>
    <definedName name="A2304310R_Data" localSheetId="7">#REF!</definedName>
    <definedName name="A2304310R_Data" localSheetId="9">#REF!</definedName>
    <definedName name="A2304310R_Data">#REF!</definedName>
    <definedName name="A2304310R_Latest" localSheetId="7">#REF!</definedName>
    <definedName name="A2304310R_Latest" localSheetId="9">#REF!</definedName>
    <definedName name="A2304310R_Latest">#REF!</definedName>
    <definedName name="A2304312V" localSheetId="7">#REF!,#REF!</definedName>
    <definedName name="A2304312V" localSheetId="9">#REF!,#REF!</definedName>
    <definedName name="A2304312V">#REF!,#REF!</definedName>
    <definedName name="A2304312V_Data" localSheetId="7">#REF!</definedName>
    <definedName name="A2304312V_Data" localSheetId="9">#REF!</definedName>
    <definedName name="A2304312V_Data">#REF!</definedName>
    <definedName name="A2304312V_Latest" localSheetId="7">#REF!</definedName>
    <definedName name="A2304312V_Latest" localSheetId="9">#REF!</definedName>
    <definedName name="A2304312V_Latest">#REF!</definedName>
    <definedName name="A2304314X" localSheetId="7">#REF!,#REF!</definedName>
    <definedName name="A2304314X" localSheetId="9">#REF!,#REF!</definedName>
    <definedName name="A2304314X">#REF!,#REF!</definedName>
    <definedName name="A2304314X_Data" localSheetId="7">#REF!</definedName>
    <definedName name="A2304314X_Data" localSheetId="9">#REF!</definedName>
    <definedName name="A2304314X_Data">#REF!</definedName>
    <definedName name="A2304314X_Latest" localSheetId="7">#REF!</definedName>
    <definedName name="A2304314X_Latest" localSheetId="9">#REF!</definedName>
    <definedName name="A2304314X_Latest">#REF!</definedName>
    <definedName name="A2304316C" localSheetId="7">#REF!,#REF!</definedName>
    <definedName name="A2304316C" localSheetId="9">#REF!,#REF!</definedName>
    <definedName name="A2304316C">#REF!,#REF!</definedName>
    <definedName name="A2304316C_Data" localSheetId="7">#REF!</definedName>
    <definedName name="A2304316C_Data" localSheetId="9">#REF!</definedName>
    <definedName name="A2304316C_Data">#REF!</definedName>
    <definedName name="A2304316C_Latest" localSheetId="7">#REF!</definedName>
    <definedName name="A2304316C_Latest" localSheetId="9">#REF!</definedName>
    <definedName name="A2304316C_Latest">#REF!</definedName>
    <definedName name="A2304318J" localSheetId="7">#REF!,#REF!</definedName>
    <definedName name="A2304318J" localSheetId="9">#REF!,#REF!</definedName>
    <definedName name="A2304318J">#REF!,#REF!</definedName>
    <definedName name="A2304318J_Data" localSheetId="7">#REF!</definedName>
    <definedName name="A2304318J_Data" localSheetId="9">#REF!</definedName>
    <definedName name="A2304318J_Data">#REF!</definedName>
    <definedName name="A2304318J_Latest" localSheetId="7">#REF!</definedName>
    <definedName name="A2304318J_Latest" localSheetId="9">#REF!</definedName>
    <definedName name="A2304318J_Latest">#REF!</definedName>
    <definedName name="A2304320V" localSheetId="7">#REF!,#REF!</definedName>
    <definedName name="A2304320V" localSheetId="9">#REF!,#REF!</definedName>
    <definedName name="A2304320V">#REF!,#REF!</definedName>
    <definedName name="A2304320V_Data" localSheetId="7">#REF!</definedName>
    <definedName name="A2304320V_Data" localSheetId="9">#REF!</definedName>
    <definedName name="A2304320V_Data">#REF!</definedName>
    <definedName name="A2304320V_Latest" localSheetId="7">#REF!</definedName>
    <definedName name="A2304320V_Latest" localSheetId="9">#REF!</definedName>
    <definedName name="A2304320V_Latest">#REF!</definedName>
    <definedName name="A2304322X" localSheetId="7">#REF!,#REF!</definedName>
    <definedName name="A2304322X" localSheetId="9">#REF!,#REF!</definedName>
    <definedName name="A2304322X">#REF!,#REF!</definedName>
    <definedName name="A2304322X_Data" localSheetId="7">#REF!</definedName>
    <definedName name="A2304322X_Data" localSheetId="9">#REF!</definedName>
    <definedName name="A2304322X_Data">#REF!</definedName>
    <definedName name="A2304322X_Latest" localSheetId="7">#REF!</definedName>
    <definedName name="A2304322X_Latest" localSheetId="9">#REF!</definedName>
    <definedName name="A2304322X_Latest">#REF!</definedName>
    <definedName name="A2304324C" localSheetId="7">#REF!,#REF!</definedName>
    <definedName name="A2304324C" localSheetId="9">#REF!,#REF!</definedName>
    <definedName name="A2304324C">#REF!,#REF!</definedName>
    <definedName name="A2304324C_Data" localSheetId="7">#REF!</definedName>
    <definedName name="A2304324C_Data" localSheetId="9">#REF!</definedName>
    <definedName name="A2304324C_Data">#REF!</definedName>
    <definedName name="A2304324C_Latest" localSheetId="7">#REF!</definedName>
    <definedName name="A2304324C_Latest" localSheetId="9">#REF!</definedName>
    <definedName name="A2304324C_Latest">#REF!</definedName>
    <definedName name="A2304326J" localSheetId="7">#REF!,#REF!</definedName>
    <definedName name="A2304326J" localSheetId="9">#REF!,#REF!</definedName>
    <definedName name="A2304326J">#REF!,#REF!</definedName>
    <definedName name="A2304326J_Data" localSheetId="7">#REF!</definedName>
    <definedName name="A2304326J_Data" localSheetId="9">#REF!</definedName>
    <definedName name="A2304326J_Data">#REF!</definedName>
    <definedName name="A2304326J_Latest" localSheetId="7">#REF!</definedName>
    <definedName name="A2304326J_Latest" localSheetId="9">#REF!</definedName>
    <definedName name="A2304326J_Latest">#REF!</definedName>
    <definedName name="A2304328L" localSheetId="7">#REF!,#REF!</definedName>
    <definedName name="A2304328L" localSheetId="9">#REF!,#REF!</definedName>
    <definedName name="A2304328L">#REF!,#REF!</definedName>
    <definedName name="A2304328L_Data" localSheetId="7">#REF!</definedName>
    <definedName name="A2304328L_Data" localSheetId="9">#REF!</definedName>
    <definedName name="A2304328L_Data">#REF!</definedName>
    <definedName name="A2304328L_Latest" localSheetId="7">#REF!</definedName>
    <definedName name="A2304328L_Latest" localSheetId="9">#REF!</definedName>
    <definedName name="A2304328L_Latest">#REF!</definedName>
    <definedName name="A2304330X" localSheetId="7">#REF!,#REF!</definedName>
    <definedName name="A2304330X" localSheetId="9">#REF!,#REF!</definedName>
    <definedName name="A2304330X">#REF!,#REF!</definedName>
    <definedName name="A2304330X_Data" localSheetId="7">#REF!</definedName>
    <definedName name="A2304330X_Data" localSheetId="9">#REF!</definedName>
    <definedName name="A2304330X_Data">#REF!</definedName>
    <definedName name="A2304330X_Latest" localSheetId="7">#REF!</definedName>
    <definedName name="A2304330X_Latest" localSheetId="9">#REF!</definedName>
    <definedName name="A2304330X_Latest">#REF!</definedName>
    <definedName name="A2304332C" localSheetId="7">#REF!,#REF!</definedName>
    <definedName name="A2304332C" localSheetId="9">#REF!,#REF!</definedName>
    <definedName name="A2304332C">#REF!,#REF!</definedName>
    <definedName name="A2304332C_Data" localSheetId="7">#REF!</definedName>
    <definedName name="A2304332C_Data" localSheetId="9">#REF!</definedName>
    <definedName name="A2304332C_Data">#REF!</definedName>
    <definedName name="A2304332C_Latest" localSheetId="7">#REF!</definedName>
    <definedName name="A2304332C_Latest" localSheetId="9">#REF!</definedName>
    <definedName name="A2304332C_Latest">#REF!</definedName>
    <definedName name="A2304334J" localSheetId="7">#REF!,#REF!</definedName>
    <definedName name="A2304334J" localSheetId="9">#REF!,#REF!</definedName>
    <definedName name="A2304334J">#REF!,#REF!</definedName>
    <definedName name="A2304334J_Data" localSheetId="7">#REF!</definedName>
    <definedName name="A2304334J_Data" localSheetId="9">#REF!</definedName>
    <definedName name="A2304334J_Data">#REF!</definedName>
    <definedName name="A2304334J_Latest" localSheetId="7">#REF!</definedName>
    <definedName name="A2304334J_Latest" localSheetId="9">#REF!</definedName>
    <definedName name="A2304334J_Latest">#REF!</definedName>
    <definedName name="A2304336L" localSheetId="7">#REF!,#REF!</definedName>
    <definedName name="A2304336L" localSheetId="9">#REF!,#REF!</definedName>
    <definedName name="A2304336L">#REF!,#REF!</definedName>
    <definedName name="A2304336L_Data" localSheetId="7">#REF!</definedName>
    <definedName name="A2304336L_Data" localSheetId="9">#REF!</definedName>
    <definedName name="A2304336L_Data">#REF!</definedName>
    <definedName name="A2304336L_Latest" localSheetId="7">#REF!</definedName>
    <definedName name="A2304336L_Latest" localSheetId="9">#REF!</definedName>
    <definedName name="A2304336L_Latest">#REF!</definedName>
    <definedName name="A2304338T" localSheetId="7">#REF!,#REF!</definedName>
    <definedName name="A2304338T" localSheetId="9">#REF!,#REF!</definedName>
    <definedName name="A2304338T">#REF!,#REF!</definedName>
    <definedName name="A2304338T_Data" localSheetId="7">#REF!</definedName>
    <definedName name="A2304338T_Data" localSheetId="9">#REF!</definedName>
    <definedName name="A2304338T_Data">#REF!</definedName>
    <definedName name="A2304338T_Latest" localSheetId="7">#REF!</definedName>
    <definedName name="A2304338T_Latest" localSheetId="9">#REF!</definedName>
    <definedName name="A2304338T_Latest">#REF!</definedName>
    <definedName name="A2304340C" localSheetId="7">#REF!,#REF!</definedName>
    <definedName name="A2304340C" localSheetId="9">#REF!,#REF!</definedName>
    <definedName name="A2304340C">#REF!,#REF!</definedName>
    <definedName name="A2304340C_Data" localSheetId="7">#REF!</definedName>
    <definedName name="A2304340C_Data" localSheetId="9">#REF!</definedName>
    <definedName name="A2304340C_Data">#REF!</definedName>
    <definedName name="A2304340C_Latest" localSheetId="7">#REF!</definedName>
    <definedName name="A2304340C_Latest" localSheetId="9">#REF!</definedName>
    <definedName name="A2304340C_Latest">#REF!</definedName>
    <definedName name="A2304342J" localSheetId="7">#REF!,#REF!</definedName>
    <definedName name="A2304342J" localSheetId="9">#REF!,#REF!</definedName>
    <definedName name="A2304342J">#REF!,#REF!</definedName>
    <definedName name="A2304342J_Data" localSheetId="7">#REF!</definedName>
    <definedName name="A2304342J_Data" localSheetId="9">#REF!</definedName>
    <definedName name="A2304342J_Data">#REF!</definedName>
    <definedName name="A2304342J_Latest" localSheetId="7">#REF!</definedName>
    <definedName name="A2304342J_Latest" localSheetId="9">#REF!</definedName>
    <definedName name="A2304342J_Latest">#REF!</definedName>
    <definedName name="A2304344L" localSheetId="7">#REF!,#REF!</definedName>
    <definedName name="A2304344L" localSheetId="9">#REF!,#REF!</definedName>
    <definedName name="A2304344L">#REF!,#REF!</definedName>
    <definedName name="A2304344L_Data" localSheetId="7">#REF!</definedName>
    <definedName name="A2304344L_Data" localSheetId="9">#REF!</definedName>
    <definedName name="A2304344L_Data">#REF!</definedName>
    <definedName name="A2304344L_Latest" localSheetId="7">#REF!</definedName>
    <definedName name="A2304344L_Latest" localSheetId="9">#REF!</definedName>
    <definedName name="A2304344L_Latest">#REF!</definedName>
    <definedName name="A2304346T" localSheetId="7">#REF!,#REF!</definedName>
    <definedName name="A2304346T" localSheetId="9">#REF!,#REF!</definedName>
    <definedName name="A2304346T">#REF!,#REF!</definedName>
    <definedName name="A2304346T_Data" localSheetId="7">#REF!</definedName>
    <definedName name="A2304346T_Data" localSheetId="9">#REF!</definedName>
    <definedName name="A2304346T_Data">#REF!</definedName>
    <definedName name="A2304346T_Latest" localSheetId="7">#REF!</definedName>
    <definedName name="A2304346T_Latest" localSheetId="9">#REF!</definedName>
    <definedName name="A2304346T_Latest">#REF!</definedName>
    <definedName name="A2304348W" localSheetId="7">#REF!,#REF!</definedName>
    <definedName name="A2304348W" localSheetId="9">#REF!,#REF!</definedName>
    <definedName name="A2304348W">#REF!,#REF!</definedName>
    <definedName name="A2304348W_Data" localSheetId="7">#REF!</definedName>
    <definedName name="A2304348W_Data" localSheetId="9">#REF!</definedName>
    <definedName name="A2304348W_Data">#REF!</definedName>
    <definedName name="A2304348W_Latest" localSheetId="7">#REF!</definedName>
    <definedName name="A2304348W_Latest" localSheetId="9">#REF!</definedName>
    <definedName name="A2304348W_Latest">#REF!</definedName>
    <definedName name="A2304350J" localSheetId="7">#REF!,#REF!</definedName>
    <definedName name="A2304350J" localSheetId="9">#REF!,#REF!</definedName>
    <definedName name="A2304350J">#REF!,#REF!</definedName>
    <definedName name="A2304350J_Data" localSheetId="7">#REF!</definedName>
    <definedName name="A2304350J_Data" localSheetId="9">#REF!</definedName>
    <definedName name="A2304350J_Data">#REF!</definedName>
    <definedName name="A2304350J_Latest" localSheetId="7">#REF!</definedName>
    <definedName name="A2304350J_Latest" localSheetId="9">#REF!</definedName>
    <definedName name="A2304350J_Latest">#REF!</definedName>
    <definedName name="A2304352L" localSheetId="7">#REF!,#REF!</definedName>
    <definedName name="A2304352L" localSheetId="9">#REF!,#REF!</definedName>
    <definedName name="A2304352L">#REF!,#REF!</definedName>
    <definedName name="A2304352L_Data" localSheetId="7">#REF!</definedName>
    <definedName name="A2304352L_Data" localSheetId="9">#REF!</definedName>
    <definedName name="A2304352L_Data">#REF!</definedName>
    <definedName name="A2304352L_Latest" localSheetId="7">#REF!</definedName>
    <definedName name="A2304352L_Latest" localSheetId="9">#REF!</definedName>
    <definedName name="A2304352L_Latest">#REF!</definedName>
    <definedName name="A2304354T" localSheetId="7">#REF!,#REF!</definedName>
    <definedName name="A2304354T" localSheetId="9">#REF!,#REF!</definedName>
    <definedName name="A2304354T">#REF!,#REF!</definedName>
    <definedName name="A2304354T_Data" localSheetId="7">#REF!</definedName>
    <definedName name="A2304354T_Data" localSheetId="9">#REF!</definedName>
    <definedName name="A2304354T_Data">#REF!</definedName>
    <definedName name="A2304354T_Latest" localSheetId="7">#REF!</definedName>
    <definedName name="A2304354T_Latest" localSheetId="9">#REF!</definedName>
    <definedName name="A2304354T_Latest">#REF!</definedName>
    <definedName name="A2304356W" localSheetId="7">#REF!,#REF!</definedName>
    <definedName name="A2304356W" localSheetId="9">#REF!,#REF!</definedName>
    <definedName name="A2304356W">#REF!,#REF!</definedName>
    <definedName name="A2304356W_Data" localSheetId="7">#REF!</definedName>
    <definedName name="A2304356W_Data" localSheetId="9">#REF!</definedName>
    <definedName name="A2304356W_Data">#REF!</definedName>
    <definedName name="A2304356W_Latest" localSheetId="7">#REF!</definedName>
    <definedName name="A2304356W_Latest" localSheetId="9">#REF!</definedName>
    <definedName name="A2304356W_Latest">#REF!</definedName>
    <definedName name="A2304360L" localSheetId="7">#REF!,#REF!</definedName>
    <definedName name="A2304360L" localSheetId="9">#REF!,#REF!</definedName>
    <definedName name="A2304360L">#REF!,#REF!</definedName>
    <definedName name="A2304360L_Data" localSheetId="7">#REF!</definedName>
    <definedName name="A2304360L_Data" localSheetId="9">#REF!</definedName>
    <definedName name="A2304360L_Data">#REF!</definedName>
    <definedName name="A2304360L_Latest" localSheetId="7">#REF!</definedName>
    <definedName name="A2304360L_Latest" localSheetId="9">#REF!</definedName>
    <definedName name="A2304360L_Latest">#REF!</definedName>
    <definedName name="A2304362T" localSheetId="7">#REF!,#REF!</definedName>
    <definedName name="A2304362T" localSheetId="9">#REF!,#REF!</definedName>
    <definedName name="A2304362T">#REF!,#REF!</definedName>
    <definedName name="A2304362T_Data" localSheetId="7">#REF!</definedName>
    <definedName name="A2304362T_Data" localSheetId="9">#REF!</definedName>
    <definedName name="A2304362T_Data">#REF!</definedName>
    <definedName name="A2304362T_Latest" localSheetId="7">#REF!</definedName>
    <definedName name="A2304362T_Latest" localSheetId="9">#REF!</definedName>
    <definedName name="A2304362T_Latest">#REF!</definedName>
    <definedName name="A2304364W" localSheetId="7">#REF!,#REF!</definedName>
    <definedName name="A2304364W" localSheetId="9">#REF!,#REF!</definedName>
    <definedName name="A2304364W">#REF!,#REF!</definedName>
    <definedName name="A2304364W_Data" localSheetId="7">#REF!</definedName>
    <definedName name="A2304364W_Data" localSheetId="9">#REF!</definedName>
    <definedName name="A2304364W_Data">#REF!</definedName>
    <definedName name="A2304364W_Latest" localSheetId="7">#REF!</definedName>
    <definedName name="A2304364W_Latest" localSheetId="9">#REF!</definedName>
    <definedName name="A2304364W_Latest">#REF!</definedName>
    <definedName name="A2304366A" localSheetId="7">#REF!,#REF!</definedName>
    <definedName name="A2304366A" localSheetId="9">#REF!,#REF!</definedName>
    <definedName name="A2304366A">#REF!,#REF!</definedName>
    <definedName name="A2304366A_Data" localSheetId="7">#REF!</definedName>
    <definedName name="A2304366A_Data" localSheetId="9">#REF!</definedName>
    <definedName name="A2304366A_Data">#REF!</definedName>
    <definedName name="A2304366A_Latest" localSheetId="7">#REF!</definedName>
    <definedName name="A2304366A_Latest" localSheetId="9">#REF!</definedName>
    <definedName name="A2304366A_Latest">#REF!</definedName>
    <definedName name="A2304368F" localSheetId="7">#REF!,#REF!</definedName>
    <definedName name="A2304368F" localSheetId="9">#REF!,#REF!</definedName>
    <definedName name="A2304368F">#REF!,#REF!</definedName>
    <definedName name="A2304368F_Data" localSheetId="7">#REF!</definedName>
    <definedName name="A2304368F_Data" localSheetId="9">#REF!</definedName>
    <definedName name="A2304368F_Data">#REF!</definedName>
    <definedName name="A2304368F_Latest" localSheetId="7">#REF!</definedName>
    <definedName name="A2304368F_Latest" localSheetId="9">#REF!</definedName>
    <definedName name="A2304368F_Latest">#REF!</definedName>
    <definedName name="A2304370T" localSheetId="7">#REF!,#REF!</definedName>
    <definedName name="A2304370T" localSheetId="9">#REF!,#REF!</definedName>
    <definedName name="A2304370T">#REF!,#REF!</definedName>
    <definedName name="A2304370T_Data" localSheetId="7">#REF!</definedName>
    <definedName name="A2304370T_Data" localSheetId="9">#REF!</definedName>
    <definedName name="A2304370T_Data">#REF!</definedName>
    <definedName name="A2304370T_Latest" localSheetId="7">#REF!</definedName>
    <definedName name="A2304370T_Latest" localSheetId="9">#REF!</definedName>
    <definedName name="A2304370T_Latest">#REF!</definedName>
    <definedName name="A2304372W" localSheetId="7">#REF!,#REF!</definedName>
    <definedName name="A2304372W" localSheetId="9">#REF!,#REF!</definedName>
    <definedName name="A2304372W">#REF!,#REF!</definedName>
    <definedName name="A2304372W_Data" localSheetId="7">#REF!</definedName>
    <definedName name="A2304372W_Data" localSheetId="9">#REF!</definedName>
    <definedName name="A2304372W_Data">#REF!</definedName>
    <definedName name="A2304372W_Latest" localSheetId="7">#REF!</definedName>
    <definedName name="A2304372W_Latest" localSheetId="9">#REF!</definedName>
    <definedName name="A2304372W_Latest">#REF!</definedName>
    <definedName name="A2304374A" localSheetId="7">#REF!,#REF!</definedName>
    <definedName name="A2304374A" localSheetId="9">#REF!,#REF!</definedName>
    <definedName name="A2304374A">#REF!,#REF!</definedName>
    <definedName name="A2304374A_Data" localSheetId="7">#REF!</definedName>
    <definedName name="A2304374A_Data" localSheetId="9">#REF!</definedName>
    <definedName name="A2304374A_Data">#REF!</definedName>
    <definedName name="A2304374A_Latest" localSheetId="7">#REF!</definedName>
    <definedName name="A2304374A_Latest" localSheetId="9">#REF!</definedName>
    <definedName name="A2304374A_Latest">#REF!</definedName>
    <definedName name="A2304376F" localSheetId="7">#REF!,#REF!</definedName>
    <definedName name="A2304376F" localSheetId="9">#REF!,#REF!</definedName>
    <definedName name="A2304376F">#REF!,#REF!</definedName>
    <definedName name="A2304376F_Data" localSheetId="7">#REF!</definedName>
    <definedName name="A2304376F_Data" localSheetId="9">#REF!</definedName>
    <definedName name="A2304376F_Data">#REF!</definedName>
    <definedName name="A2304376F_Latest" localSheetId="7">#REF!</definedName>
    <definedName name="A2304376F_Latest" localSheetId="9">#REF!</definedName>
    <definedName name="A2304376F_Latest">#REF!</definedName>
    <definedName name="A2304378K" localSheetId="7">#REF!,#REF!</definedName>
    <definedName name="A2304378K" localSheetId="9">#REF!,#REF!</definedName>
    <definedName name="A2304378K">#REF!,#REF!</definedName>
    <definedName name="A2304378K_Data" localSheetId="7">#REF!</definedName>
    <definedName name="A2304378K_Data" localSheetId="9">#REF!</definedName>
    <definedName name="A2304378K_Data">#REF!</definedName>
    <definedName name="A2304378K_Latest" localSheetId="7">#REF!</definedName>
    <definedName name="A2304378K_Latest" localSheetId="9">#REF!</definedName>
    <definedName name="A2304378K_Latest">#REF!</definedName>
    <definedName name="A2304380W" localSheetId="7">#REF!,#REF!</definedName>
    <definedName name="A2304380W" localSheetId="9">#REF!,#REF!</definedName>
    <definedName name="A2304380W">#REF!,#REF!</definedName>
    <definedName name="A2304380W_Data" localSheetId="7">#REF!</definedName>
    <definedName name="A2304380W_Data" localSheetId="9">#REF!</definedName>
    <definedName name="A2304380W_Data">#REF!</definedName>
    <definedName name="A2304380W_Latest" localSheetId="7">#REF!</definedName>
    <definedName name="A2304380W_Latest" localSheetId="9">#REF!</definedName>
    <definedName name="A2304380W_Latest">#REF!</definedName>
    <definedName name="A2304382A" localSheetId="7">#REF!,#REF!</definedName>
    <definedName name="A2304382A" localSheetId="9">#REF!,#REF!</definedName>
    <definedName name="A2304382A">#REF!,#REF!</definedName>
    <definedName name="A2304382A_Data" localSheetId="7">#REF!</definedName>
    <definedName name="A2304382A_Data" localSheetId="9">#REF!</definedName>
    <definedName name="A2304382A_Data">#REF!</definedName>
    <definedName name="A2304382A_Latest" localSheetId="7">#REF!</definedName>
    <definedName name="A2304382A_Latest" localSheetId="9">#REF!</definedName>
    <definedName name="A2304382A_Latest">#REF!</definedName>
    <definedName name="A2304384F" localSheetId="7">#REF!,#REF!</definedName>
    <definedName name="A2304384F" localSheetId="9">#REF!,#REF!</definedName>
    <definedName name="A2304384F">#REF!,#REF!</definedName>
    <definedName name="A2304384F_Data" localSheetId="7">#REF!</definedName>
    <definedName name="A2304384F_Data" localSheetId="9">#REF!</definedName>
    <definedName name="A2304384F_Data">#REF!</definedName>
    <definedName name="A2304384F_Latest" localSheetId="7">#REF!</definedName>
    <definedName name="A2304384F_Latest" localSheetId="9">#REF!</definedName>
    <definedName name="A2304384F_Latest">#REF!</definedName>
    <definedName name="A2304386K" localSheetId="7">#REF!,#REF!</definedName>
    <definedName name="A2304386K" localSheetId="9">#REF!,#REF!</definedName>
    <definedName name="A2304386K">#REF!,#REF!</definedName>
    <definedName name="A2304386K_Data" localSheetId="7">#REF!</definedName>
    <definedName name="A2304386K_Data" localSheetId="9">#REF!</definedName>
    <definedName name="A2304386K_Data">#REF!</definedName>
    <definedName name="A2304386K_Latest" localSheetId="7">#REF!</definedName>
    <definedName name="A2304386K_Latest" localSheetId="9">#REF!</definedName>
    <definedName name="A2304386K_Latest">#REF!</definedName>
    <definedName name="A2304388R" localSheetId="7">#REF!,#REF!</definedName>
    <definedName name="A2304388R" localSheetId="9">#REF!,#REF!</definedName>
    <definedName name="A2304388R">#REF!,#REF!</definedName>
    <definedName name="A2304388R_Data" localSheetId="7">#REF!</definedName>
    <definedName name="A2304388R_Data" localSheetId="9">#REF!</definedName>
    <definedName name="A2304388R_Data">#REF!</definedName>
    <definedName name="A2304388R_Latest" localSheetId="7">#REF!</definedName>
    <definedName name="A2304388R_Latest" localSheetId="9">#REF!</definedName>
    <definedName name="A2304388R_Latest">#REF!</definedName>
    <definedName name="A2304390A" localSheetId="7">#REF!,#REF!</definedName>
    <definedName name="A2304390A" localSheetId="9">#REF!,#REF!</definedName>
    <definedName name="A2304390A">#REF!,#REF!</definedName>
    <definedName name="A2304390A_Data" localSheetId="7">#REF!</definedName>
    <definedName name="A2304390A_Data" localSheetId="9">#REF!</definedName>
    <definedName name="A2304390A_Data">#REF!</definedName>
    <definedName name="A2304390A_Latest" localSheetId="7">#REF!</definedName>
    <definedName name="A2304390A_Latest" localSheetId="9">#REF!</definedName>
    <definedName name="A2304390A_Latest">#REF!</definedName>
    <definedName name="A2304392F" localSheetId="7">#REF!,#REF!</definedName>
    <definedName name="A2304392F" localSheetId="9">#REF!,#REF!</definedName>
    <definedName name="A2304392F">#REF!,#REF!</definedName>
    <definedName name="A2304392F_Data" localSheetId="7">#REF!</definedName>
    <definedName name="A2304392F_Data" localSheetId="9">#REF!</definedName>
    <definedName name="A2304392F_Data">#REF!</definedName>
    <definedName name="A2304392F_Latest" localSheetId="7">#REF!</definedName>
    <definedName name="A2304392F_Latest" localSheetId="9">#REF!</definedName>
    <definedName name="A2304392F_Latest">#REF!</definedName>
    <definedName name="A2304394K" localSheetId="7">#REF!,#REF!</definedName>
    <definedName name="A2304394K" localSheetId="9">#REF!,#REF!</definedName>
    <definedName name="A2304394K">#REF!,#REF!</definedName>
    <definedName name="A2304394K_Data" localSheetId="7">#REF!</definedName>
    <definedName name="A2304394K_Data" localSheetId="9">#REF!</definedName>
    <definedName name="A2304394K_Data">#REF!</definedName>
    <definedName name="A2304394K_Latest" localSheetId="7">#REF!</definedName>
    <definedName name="A2304394K_Latest" localSheetId="9">#REF!</definedName>
    <definedName name="A2304394K_Latest">#REF!</definedName>
    <definedName name="A2304396R" localSheetId="7">#REF!,#REF!</definedName>
    <definedName name="A2304396R" localSheetId="9">#REF!,#REF!</definedName>
    <definedName name="A2304396R">#REF!,#REF!</definedName>
    <definedName name="A2304396R_Data" localSheetId="7">#REF!</definedName>
    <definedName name="A2304396R_Data" localSheetId="9">#REF!</definedName>
    <definedName name="A2304396R_Data">#REF!</definedName>
    <definedName name="A2304396R_Latest" localSheetId="7">#REF!</definedName>
    <definedName name="A2304396R_Latest" localSheetId="9">#REF!</definedName>
    <definedName name="A2304396R_Latest">#REF!</definedName>
    <definedName name="A2304398V" localSheetId="7">#REF!,#REF!</definedName>
    <definedName name="A2304398V" localSheetId="9">#REF!,#REF!</definedName>
    <definedName name="A2304398V">#REF!,#REF!</definedName>
    <definedName name="A2304398V_Data" localSheetId="7">#REF!</definedName>
    <definedName name="A2304398V_Data" localSheetId="9">#REF!</definedName>
    <definedName name="A2304398V_Data">#REF!</definedName>
    <definedName name="A2304398V_Latest" localSheetId="7">#REF!</definedName>
    <definedName name="A2304398V_Latest" localSheetId="9">#REF!</definedName>
    <definedName name="A2304398V_Latest">#REF!</definedName>
    <definedName name="A2304400V" localSheetId="7">#REF!,#REF!</definedName>
    <definedName name="A2304400V" localSheetId="9">#REF!,#REF!</definedName>
    <definedName name="A2304400V">#REF!,#REF!</definedName>
    <definedName name="A2304400V_Data" localSheetId="7">#REF!</definedName>
    <definedName name="A2304400V_Data" localSheetId="9">#REF!</definedName>
    <definedName name="A2304400V_Data">#REF!</definedName>
    <definedName name="A2304400V_Latest" localSheetId="7">#REF!</definedName>
    <definedName name="A2304400V_Latest" localSheetId="9">#REF!</definedName>
    <definedName name="A2304400V_Latest">#REF!</definedName>
    <definedName name="A2304402X" localSheetId="7">#REF!,#REF!</definedName>
    <definedName name="A2304402X" localSheetId="9">#REF!,#REF!</definedName>
    <definedName name="A2304402X">#REF!,#REF!</definedName>
    <definedName name="A2304402X_Data" localSheetId="7">#REF!</definedName>
    <definedName name="A2304402X_Data" localSheetId="9">#REF!</definedName>
    <definedName name="A2304402X_Data">#REF!</definedName>
    <definedName name="A2304402X_Latest" localSheetId="7">#REF!</definedName>
    <definedName name="A2304402X_Latest" localSheetId="9">#REF!</definedName>
    <definedName name="A2304402X_Latest">#REF!</definedName>
    <definedName name="A2304404C" localSheetId="7">#REF!,#REF!</definedName>
    <definedName name="A2304404C" localSheetId="9">#REF!,#REF!</definedName>
    <definedName name="A2304404C">#REF!,#REF!</definedName>
    <definedName name="A2304404C_Data" localSheetId="7">#REF!</definedName>
    <definedName name="A2304404C_Data" localSheetId="9">#REF!</definedName>
    <definedName name="A2304404C_Data">#REF!</definedName>
    <definedName name="A2304404C_Latest" localSheetId="7">#REF!</definedName>
    <definedName name="A2304404C_Latest" localSheetId="9">#REF!</definedName>
    <definedName name="A2304404C_Latest">#REF!</definedName>
    <definedName name="A2304406J" localSheetId="7">#REF!,#REF!</definedName>
    <definedName name="A2304406J" localSheetId="9">#REF!,#REF!</definedName>
    <definedName name="A2304406J">#REF!,#REF!</definedName>
    <definedName name="A2304406J_Data" localSheetId="7">#REF!</definedName>
    <definedName name="A2304406J_Data" localSheetId="9">#REF!</definedName>
    <definedName name="A2304406J_Data">#REF!</definedName>
    <definedName name="A2304406J_Latest" localSheetId="7">#REF!</definedName>
    <definedName name="A2304406J_Latest" localSheetId="9">#REF!</definedName>
    <definedName name="A2304406J_Latest">#REF!</definedName>
    <definedName name="A2304408L" localSheetId="7">#REF!,#REF!</definedName>
    <definedName name="A2304408L" localSheetId="9">#REF!,#REF!</definedName>
    <definedName name="A2304408L">#REF!,#REF!</definedName>
    <definedName name="A2304408L_Data" localSheetId="7">#REF!</definedName>
    <definedName name="A2304408L_Data" localSheetId="9">#REF!</definedName>
    <definedName name="A2304408L_Data">#REF!</definedName>
    <definedName name="A2304408L_Latest" localSheetId="7">#REF!</definedName>
    <definedName name="A2304408L_Latest" localSheetId="9">#REF!</definedName>
    <definedName name="A2304408L_Latest">#REF!</definedName>
    <definedName name="A2304410X" localSheetId="7">#REF!,#REF!</definedName>
    <definedName name="A2304410X" localSheetId="9">#REF!,#REF!</definedName>
    <definedName name="A2304410X">#REF!,#REF!</definedName>
    <definedName name="A2304410X_Data" localSheetId="7">#REF!</definedName>
    <definedName name="A2304410X_Data" localSheetId="9">#REF!</definedName>
    <definedName name="A2304410X_Data">#REF!</definedName>
    <definedName name="A2304410X_Latest" localSheetId="7">#REF!</definedName>
    <definedName name="A2304410X_Latest" localSheetId="9">#REF!</definedName>
    <definedName name="A2304410X_Latest">#REF!</definedName>
    <definedName name="A2304412C" localSheetId="7">#REF!,#REF!</definedName>
    <definedName name="A2304412C" localSheetId="9">#REF!,#REF!</definedName>
    <definedName name="A2304412C">#REF!,#REF!</definedName>
    <definedName name="A2304412C_Data" localSheetId="7">#REF!</definedName>
    <definedName name="A2304412C_Data" localSheetId="9">#REF!</definedName>
    <definedName name="A2304412C_Data">#REF!</definedName>
    <definedName name="A2304412C_Latest" localSheetId="7">#REF!</definedName>
    <definedName name="A2304412C_Latest" localSheetId="9">#REF!</definedName>
    <definedName name="A2304412C_Latest">#REF!</definedName>
    <definedName name="A2304414J" localSheetId="7">#REF!,#REF!</definedName>
    <definedName name="A2304414J" localSheetId="9">#REF!,#REF!</definedName>
    <definedName name="A2304414J">#REF!,#REF!</definedName>
    <definedName name="A2304414J_Data" localSheetId="7">#REF!</definedName>
    <definedName name="A2304414J_Data" localSheetId="9">#REF!</definedName>
    <definedName name="A2304414J_Data">#REF!</definedName>
    <definedName name="A2304414J_Latest" localSheetId="7">#REF!</definedName>
    <definedName name="A2304414J_Latest" localSheetId="9">#REF!</definedName>
    <definedName name="A2304414J_Latest">#REF!</definedName>
    <definedName name="A2304416L" localSheetId="7">#REF!,#REF!</definedName>
    <definedName name="A2304416L" localSheetId="9">#REF!,#REF!</definedName>
    <definedName name="A2304416L">#REF!,#REF!</definedName>
    <definedName name="A2304416L_Data" localSheetId="7">#REF!</definedName>
    <definedName name="A2304416L_Data" localSheetId="9">#REF!</definedName>
    <definedName name="A2304416L_Data">#REF!</definedName>
    <definedName name="A2304416L_Latest" localSheetId="7">#REF!</definedName>
    <definedName name="A2304416L_Latest" localSheetId="9">#REF!</definedName>
    <definedName name="A2304416L_Latest">#REF!</definedName>
    <definedName name="A2304418T" localSheetId="7">#REF!,#REF!</definedName>
    <definedName name="A2304418T" localSheetId="9">#REF!,#REF!</definedName>
    <definedName name="A2304418T">#REF!,#REF!</definedName>
    <definedName name="A2304418T_Data" localSheetId="7">#REF!</definedName>
    <definedName name="A2304418T_Data" localSheetId="9">#REF!</definedName>
    <definedName name="A2304418T_Data">#REF!</definedName>
    <definedName name="A2304418T_Latest" localSheetId="7">#REF!</definedName>
    <definedName name="A2304418T_Latest" localSheetId="9">#REF!</definedName>
    <definedName name="A2304418T_Latest">#REF!</definedName>
    <definedName name="A2304420C" localSheetId="7">#REF!,#REF!</definedName>
    <definedName name="A2304420C" localSheetId="9">#REF!,#REF!</definedName>
    <definedName name="A2304420C">#REF!,#REF!</definedName>
    <definedName name="A2304420C_Data" localSheetId="7">#REF!</definedName>
    <definedName name="A2304420C_Data" localSheetId="9">#REF!</definedName>
    <definedName name="A2304420C_Data">#REF!</definedName>
    <definedName name="A2304420C_Latest" localSheetId="7">#REF!</definedName>
    <definedName name="A2304420C_Latest" localSheetId="9">#REF!</definedName>
    <definedName name="A2304420C_Latest">#REF!</definedName>
    <definedName name="A2304422J" localSheetId="7">#REF!,#REF!</definedName>
    <definedName name="A2304422J" localSheetId="9">#REF!,#REF!</definedName>
    <definedName name="A2304422J">#REF!,#REF!</definedName>
    <definedName name="A2304422J_Data" localSheetId="7">#REF!</definedName>
    <definedName name="A2304422J_Data" localSheetId="9">#REF!</definedName>
    <definedName name="A2304422J_Data">#REF!</definedName>
    <definedName name="A2304422J_Latest" localSheetId="7">#REF!</definedName>
    <definedName name="A2304422J_Latest" localSheetId="9">#REF!</definedName>
    <definedName name="A2304422J_Latest">#REF!</definedName>
    <definedName name="A2304424L" localSheetId="7">#REF!,#REF!</definedName>
    <definedName name="A2304424L" localSheetId="9">#REF!,#REF!</definedName>
    <definedName name="A2304424L">#REF!,#REF!</definedName>
    <definedName name="A2304424L_Data" localSheetId="7">#REF!</definedName>
    <definedName name="A2304424L_Data" localSheetId="9">#REF!</definedName>
    <definedName name="A2304424L_Data">#REF!</definedName>
    <definedName name="A2304424L_Latest" localSheetId="7">#REF!</definedName>
    <definedName name="A2304424L_Latest" localSheetId="9">#REF!</definedName>
    <definedName name="A2304424L_Latest">#REF!</definedName>
    <definedName name="A2304428W" localSheetId="7">#REF!,#REF!</definedName>
    <definedName name="A2304428W" localSheetId="9">#REF!,#REF!</definedName>
    <definedName name="A2304428W">#REF!,#REF!</definedName>
    <definedName name="A2304428W_Data" localSheetId="7">#REF!</definedName>
    <definedName name="A2304428W_Data" localSheetId="9">#REF!</definedName>
    <definedName name="A2304428W_Data">#REF!</definedName>
    <definedName name="A2304428W_Latest" localSheetId="7">#REF!</definedName>
    <definedName name="A2304428W_Latest" localSheetId="9">#REF!</definedName>
    <definedName name="A2304428W_Latest">#REF!</definedName>
    <definedName name="A2323381C" localSheetId="7">#REF!,#REF!</definedName>
    <definedName name="A2323381C" localSheetId="9">#REF!,#REF!</definedName>
    <definedName name="A2323381C">#REF!,#REF!</definedName>
    <definedName name="A2323381C_Data" localSheetId="7">#REF!</definedName>
    <definedName name="A2323381C_Data" localSheetId="9">#REF!</definedName>
    <definedName name="A2323381C_Data">#REF!</definedName>
    <definedName name="A2323381C_Latest" localSheetId="7">#REF!</definedName>
    <definedName name="A2323381C_Latest" localSheetId="9">#REF!</definedName>
    <definedName name="A2323381C_Latest">#REF!</definedName>
    <definedName name="A2323382F" localSheetId="7">#REF!,#REF!</definedName>
    <definedName name="A2323382F" localSheetId="9">#REF!,#REF!</definedName>
    <definedName name="A2323382F">#REF!,#REF!</definedName>
    <definedName name="A2323382F_Data" localSheetId="7">#REF!</definedName>
    <definedName name="A2323382F_Data" localSheetId="9">#REF!</definedName>
    <definedName name="A2323382F_Data">#REF!</definedName>
    <definedName name="A2323382F_Latest" localSheetId="7">#REF!</definedName>
    <definedName name="A2323382F_Latest" localSheetId="9">#REF!</definedName>
    <definedName name="A2323382F_Latest">#REF!</definedName>
    <definedName name="A2323384K" localSheetId="7">#REF!,#REF!</definedName>
    <definedName name="A2323384K" localSheetId="9">#REF!,#REF!</definedName>
    <definedName name="A2323384K">#REF!,#REF!</definedName>
    <definedName name="A2323384K_Data" localSheetId="7">#REF!</definedName>
    <definedName name="A2323384K_Data" localSheetId="9">#REF!</definedName>
    <definedName name="A2323384K_Data">#REF!</definedName>
    <definedName name="A2323384K_Latest" localSheetId="7">#REF!</definedName>
    <definedName name="A2323384K_Latest" localSheetId="9">#REF!</definedName>
    <definedName name="A2323384K_Latest">#REF!</definedName>
    <definedName name="A2432928L" localSheetId="7">#REF!,#REF!</definedName>
    <definedName name="A2432928L" localSheetId="9">#REF!,#REF!</definedName>
    <definedName name="A2432928L">#REF!,#REF!</definedName>
    <definedName name="A2432928L_Data" localSheetId="7">#REF!</definedName>
    <definedName name="A2432928L_Data" localSheetId="9">#REF!</definedName>
    <definedName name="A2432928L_Data">#REF!</definedName>
    <definedName name="A2432928L_Latest" localSheetId="7">#REF!</definedName>
    <definedName name="A2432928L_Latest" localSheetId="9">#REF!</definedName>
    <definedName name="A2432928L_Latest">#REF!</definedName>
    <definedName name="A2432930X" localSheetId="7">#REF!,#REF!</definedName>
    <definedName name="A2432930X" localSheetId="9">#REF!,#REF!</definedName>
    <definedName name="A2432930X">#REF!,#REF!</definedName>
    <definedName name="A2432930X_Data" localSheetId="7">#REF!</definedName>
    <definedName name="A2432930X_Data" localSheetId="9">#REF!</definedName>
    <definedName name="A2432930X_Data">#REF!</definedName>
    <definedName name="A2432930X_Latest" localSheetId="7">#REF!</definedName>
    <definedName name="A2432930X_Latest" localSheetId="9">#REF!</definedName>
    <definedName name="A2432930X_Latest">#REF!</definedName>
    <definedName name="A2435266T" localSheetId="7">#REF!,#REF!</definedName>
    <definedName name="A2435266T" localSheetId="9">#REF!,#REF!</definedName>
    <definedName name="A2435266T">#REF!,#REF!</definedName>
    <definedName name="A2435266T_Data" localSheetId="7">#REF!</definedName>
    <definedName name="A2435266T_Data" localSheetId="9">#REF!</definedName>
    <definedName name="A2435266T_Data">#REF!</definedName>
    <definedName name="A2435266T_Latest" localSheetId="7">#REF!</definedName>
    <definedName name="A2435266T_Latest" localSheetId="9">#REF!</definedName>
    <definedName name="A2435266T_Latest">#REF!</definedName>
    <definedName name="A2435282T" localSheetId="7">#REF!,#REF!</definedName>
    <definedName name="A2435282T" localSheetId="9">#REF!,#REF!</definedName>
    <definedName name="A2435282T">#REF!,#REF!</definedName>
    <definedName name="A2435282T_Data" localSheetId="7">#REF!</definedName>
    <definedName name="A2435282T_Data" localSheetId="9">#REF!</definedName>
    <definedName name="A2435282T_Data">#REF!</definedName>
    <definedName name="A2435282T_Latest" localSheetId="7">#REF!</definedName>
    <definedName name="A2435282T_Latest" localSheetId="9">#REF!</definedName>
    <definedName name="A2435282T_Latest">#REF!</definedName>
    <definedName name="A3606044K" localSheetId="7">#REF!,#REF!</definedName>
    <definedName name="A3606044K" localSheetId="9">#REF!,#REF!</definedName>
    <definedName name="A3606044K">#REF!,#REF!</definedName>
    <definedName name="A3606044K_Data" localSheetId="7">#REF!</definedName>
    <definedName name="A3606044K_Data" localSheetId="9">#REF!</definedName>
    <definedName name="A3606044K_Data">#REF!</definedName>
    <definedName name="A3606044K_Latest" localSheetId="7">#REF!</definedName>
    <definedName name="A3606044K_Latest" localSheetId="9">#REF!</definedName>
    <definedName name="A3606044K_Latest">#REF!</definedName>
    <definedName name="A3606046R" localSheetId="7">#REF!,#REF!</definedName>
    <definedName name="A3606046R" localSheetId="9">#REF!,#REF!</definedName>
    <definedName name="A3606046R">#REF!,#REF!</definedName>
    <definedName name="A3606046R_Data" localSheetId="7">#REF!</definedName>
    <definedName name="A3606046R_Data" localSheetId="9">#REF!</definedName>
    <definedName name="A3606046R_Data">#REF!</definedName>
    <definedName name="A3606046R_Latest" localSheetId="7">#REF!</definedName>
    <definedName name="A3606046R_Latest" localSheetId="9">#REF!</definedName>
    <definedName name="A3606046R_Latest">#REF!</definedName>
    <definedName name="A3606048V" localSheetId="7">#REF!,#REF!</definedName>
    <definedName name="A3606048V" localSheetId="9">#REF!,#REF!</definedName>
    <definedName name="A3606048V">#REF!,#REF!</definedName>
    <definedName name="A3606048V_Data" localSheetId="7">#REF!</definedName>
    <definedName name="A3606048V_Data" localSheetId="9">#REF!</definedName>
    <definedName name="A3606048V_Data">#REF!</definedName>
    <definedName name="A3606048V_Latest" localSheetId="7">#REF!</definedName>
    <definedName name="A3606048V_Latest" localSheetId="9">#REF!</definedName>
    <definedName name="A3606048V_Latest">#REF!</definedName>
    <definedName name="A3606050F" localSheetId="7">#REF!,#REF!</definedName>
    <definedName name="A3606050F" localSheetId="9">#REF!,#REF!</definedName>
    <definedName name="A3606050F">#REF!,#REF!</definedName>
    <definedName name="A3606050F_Data" localSheetId="7">#REF!</definedName>
    <definedName name="A3606050F_Data" localSheetId="9">#REF!</definedName>
    <definedName name="A3606050F_Data">#REF!</definedName>
    <definedName name="A3606050F_Latest" localSheetId="7">#REF!</definedName>
    <definedName name="A3606050F_Latest" localSheetId="9">#REF!</definedName>
    <definedName name="A3606050F_Latest">#REF!</definedName>
    <definedName name="A3606052K" localSheetId="7">#REF!,#REF!</definedName>
    <definedName name="A3606052K" localSheetId="9">#REF!,#REF!</definedName>
    <definedName name="A3606052K">#REF!,#REF!</definedName>
    <definedName name="A3606052K_Data" localSheetId="7">#REF!</definedName>
    <definedName name="A3606052K_Data" localSheetId="9">#REF!</definedName>
    <definedName name="A3606052K_Data">#REF!</definedName>
    <definedName name="A3606052K_Latest" localSheetId="7">#REF!</definedName>
    <definedName name="A3606052K_Latest" localSheetId="9">#REF!</definedName>
    <definedName name="A3606052K_Latest">#REF!</definedName>
    <definedName name="A3606054R" localSheetId="7">#REF!,#REF!</definedName>
    <definedName name="A3606054R" localSheetId="9">#REF!,#REF!</definedName>
    <definedName name="A3606054R">#REF!,#REF!</definedName>
    <definedName name="A3606054R_Data" localSheetId="7">#REF!</definedName>
    <definedName name="A3606054R_Data" localSheetId="9">#REF!</definedName>
    <definedName name="A3606054R_Data">#REF!</definedName>
    <definedName name="A3606054R_Latest" localSheetId="7">#REF!</definedName>
    <definedName name="A3606054R_Latest" localSheetId="9">#REF!</definedName>
    <definedName name="A3606054R_Latest">#REF!</definedName>
    <definedName name="A3606056V" localSheetId="7">#REF!,#REF!</definedName>
    <definedName name="A3606056V" localSheetId="9">#REF!,#REF!</definedName>
    <definedName name="A3606056V">#REF!,#REF!</definedName>
    <definedName name="A3606056V_Data" localSheetId="7">#REF!</definedName>
    <definedName name="A3606056V_Data" localSheetId="9">#REF!</definedName>
    <definedName name="A3606056V_Data">#REF!</definedName>
    <definedName name="A3606056V_Latest" localSheetId="7">#REF!</definedName>
    <definedName name="A3606056V_Latest" localSheetId="9">#REF!</definedName>
    <definedName name="A3606056V_Latest">#REF!</definedName>
    <definedName name="A3606058X" localSheetId="7">#REF!,#REF!</definedName>
    <definedName name="A3606058X" localSheetId="9">#REF!,#REF!</definedName>
    <definedName name="A3606058X">#REF!,#REF!</definedName>
    <definedName name="A3606058X_Data" localSheetId="7">#REF!</definedName>
    <definedName name="A3606058X_Data" localSheetId="9">#REF!</definedName>
    <definedName name="A3606058X_Data">#REF!</definedName>
    <definedName name="A3606058X_Latest" localSheetId="7">#REF!</definedName>
    <definedName name="A3606058X_Latest" localSheetId="9">#REF!</definedName>
    <definedName name="A3606058X_Latest">#REF!</definedName>
    <definedName name="A3606060K" localSheetId="7">#REF!,#REF!</definedName>
    <definedName name="A3606060K" localSheetId="9">#REF!,#REF!</definedName>
    <definedName name="A3606060K">#REF!,#REF!</definedName>
    <definedName name="A3606060K_Data" localSheetId="7">#REF!</definedName>
    <definedName name="A3606060K_Data" localSheetId="9">#REF!</definedName>
    <definedName name="A3606060K_Data">#REF!</definedName>
    <definedName name="A3606060K_Latest" localSheetId="7">#REF!</definedName>
    <definedName name="A3606060K_Latest" localSheetId="9">#REF!</definedName>
    <definedName name="A3606060K_Latest">#REF!</definedName>
    <definedName name="A3606061L" localSheetId="7">#REF!,#REF!</definedName>
    <definedName name="A3606061L" localSheetId="9">#REF!,#REF!</definedName>
    <definedName name="A3606061L">#REF!,#REF!</definedName>
    <definedName name="A3606061L_Data" localSheetId="7">#REF!</definedName>
    <definedName name="A3606061L_Data" localSheetId="9">#REF!</definedName>
    <definedName name="A3606061L_Data">#REF!</definedName>
    <definedName name="A3606061L_Latest" localSheetId="7">#REF!</definedName>
    <definedName name="A3606061L_Latest" localSheetId="9">#REF!</definedName>
    <definedName name="A3606061L_Latest">#REF!</definedName>
    <definedName name="A3606062R" localSheetId="7">#REF!,#REF!</definedName>
    <definedName name="A3606062R" localSheetId="9">#REF!,#REF!</definedName>
    <definedName name="A3606062R">#REF!,#REF!</definedName>
    <definedName name="A3606062R_Data" localSheetId="7">#REF!</definedName>
    <definedName name="A3606062R_Data" localSheetId="9">#REF!</definedName>
    <definedName name="A3606062R_Data">#REF!</definedName>
    <definedName name="A3606062R_Latest" localSheetId="7">#REF!</definedName>
    <definedName name="A3606062R_Latest" localSheetId="9">#REF!</definedName>
    <definedName name="A3606062R_Latest">#REF!</definedName>
    <definedName name="A3606063T" localSheetId="7">#REF!,#REF!</definedName>
    <definedName name="A3606063T" localSheetId="9">#REF!,#REF!</definedName>
    <definedName name="A3606063T">#REF!,#REF!</definedName>
    <definedName name="A3606063T_Data" localSheetId="7">#REF!</definedName>
    <definedName name="A3606063T_Data" localSheetId="9">#REF!</definedName>
    <definedName name="A3606063T_Data">#REF!</definedName>
    <definedName name="A3606063T_Latest" localSheetId="7">#REF!</definedName>
    <definedName name="A3606063T_Latest" localSheetId="9">#REF!</definedName>
    <definedName name="A3606063T_Latest">#REF!</definedName>
    <definedName name="Date_Range" localSheetId="7">#REF!,#REF!</definedName>
    <definedName name="Date_Range" localSheetId="9">#REF!,#REF!</definedName>
    <definedName name="Date_Range">#REF!,#REF!</definedName>
    <definedName name="Date_Range_Data" localSheetId="7">#REF!</definedName>
    <definedName name="Date_Range_Data" localSheetId="9">#REF!</definedName>
    <definedName name="Date_Range_Data">#REF!</definedName>
    <definedName name="_xlnm.Print_Area" localSheetId="5">'Fig 1'!$A$1:$M$20</definedName>
    <definedName name="_xlnm.Print_Area" localSheetId="0">MasterTable!$A$3:$K$328</definedName>
    <definedName name="_xlnm.Print_Area" localSheetId="2">Notes!$A$1:$A$18</definedName>
    <definedName name="_xlnm.Print_Area" localSheetId="1">SEOTables!$A$1:$L$194</definedName>
    <definedName name="_xlnm.Print_Area" localSheetId="3">Statement!$A$1:$B$15</definedName>
    <definedName name="_xlnm.Print_Area" localSheetId="4">'Table 1'!$A$1:$L$28</definedName>
    <definedName name="_xlnm.Print_Area" localSheetId="6">'Table 2'!$A$1:$K$18</definedName>
    <definedName name="_xlnm.Print_Area" localSheetId="7">'Table 3 (p1)'!$A$1:$K$24</definedName>
    <definedName name="_xlnm.Print_Area" localSheetId="8">'Table 3 (p2)'!$A$1:$K$19</definedName>
    <definedName name="_xlnm.Print_Area" localSheetId="9">'Table 4 (p1)'!$A$1:$K$28</definedName>
    <definedName name="_xlnm.Print_Area" localSheetId="18">'Table 4 (p10)'!$A$1:$K$31</definedName>
    <definedName name="_xlnm.Print_Area" localSheetId="19">'Table 4 (p11)'!$A$1:$K$19</definedName>
    <definedName name="_xlnm.Print_Area" localSheetId="20">'Table 4 (p12)'!$A$1:$K$20</definedName>
    <definedName name="_xlnm.Print_Area" localSheetId="10">'Table 4 (p2)'!$A$1:$K$20</definedName>
    <definedName name="_xlnm.Print_Area" localSheetId="11">'Table 4 (p3)'!$A$1:$K$31</definedName>
    <definedName name="_xlnm.Print_Area" localSheetId="12">'Table 4 (p4)'!$A$1:$K$29</definedName>
    <definedName name="_xlnm.Print_Area" localSheetId="13">'Table 4 (p5)'!$A$1:$K$28</definedName>
    <definedName name="_xlnm.Print_Area" localSheetId="14">'Table 4 (p6)'!$A$1:$K$26</definedName>
    <definedName name="_xlnm.Print_Area" localSheetId="15">'Table 4 (p7)'!$A$1:$K$23</definedName>
    <definedName name="_xlnm.Print_Area" localSheetId="16">'Table 4 (p8)'!$A$1:$K$23</definedName>
    <definedName name="_xlnm.Print_Area" localSheetId="17">'Table 4 (p9)'!$A$1:$K$25</definedName>
    <definedName name="_xlnm.Print_Area" localSheetId="21">'Table 5 (rural)'!$A$1:$K$23</definedName>
    <definedName name="_xlnm.Print_Area" localSheetId="22">'Table 6'!$A$1:$L$17</definedName>
    <definedName name="rr">#REF!,#REF!</definedName>
    <definedName name="Test">#REF!,#REF!</definedName>
    <definedName name="Z_DDA88C17_AF59_4089_93AD_DC2C575D9BD7_.wvu.PrintArea" localSheetId="1" hidden="1">SEOTables!$A$1:$L$194</definedName>
    <definedName name="Z_DDA88C17_AF59_4089_93AD_DC2C575D9BD7_.wvu.PrintArea" localSheetId="4" hidden="1">'Table 1'!$A$1:$J$28</definedName>
    <definedName name="Z_DDA88C17_AF59_4089_93AD_DC2C575D9BD7_.wvu.PrintArea" localSheetId="6" hidden="1">'Table 2'!$A$1:$J$18</definedName>
  </definedNames>
  <calcPr calcId="145621"/>
  <customWorkbookViews>
    <customWorkbookView name="GGanewatta - Personal View" guid="{DDA88C17-AF59-4089-93AD-DC2C575D9BD7}" mergeInterval="0" personalView="1" maximized="1" windowWidth="1672" windowHeight="784" tabRatio="862" activeSheetId="66"/>
  </customWorkbookViews>
</workbook>
</file>

<file path=xl/calcChain.xml><?xml version="1.0" encoding="utf-8"?>
<calcChain xmlns="http://schemas.openxmlformats.org/spreadsheetml/2006/main">
  <c r="C11" i="1" l="1"/>
  <c r="D11" i="1"/>
  <c r="E11" i="1"/>
  <c r="F11" i="1"/>
  <c r="G11" i="1"/>
  <c r="H11" i="1"/>
  <c r="I11" i="1"/>
  <c r="J11" i="1"/>
  <c r="K11" i="1"/>
  <c r="B11" i="1"/>
  <c r="A11" i="107" l="1"/>
  <c r="A10" i="107"/>
  <c r="A9" i="107"/>
  <c r="A8" i="107"/>
  <c r="A7" i="107"/>
  <c r="A6" i="107"/>
  <c r="C21" i="103" l="1"/>
  <c r="D21" i="103"/>
  <c r="E21" i="103"/>
  <c r="F21" i="103"/>
  <c r="G21" i="103"/>
  <c r="H21" i="103"/>
  <c r="I21" i="103"/>
  <c r="J21" i="103"/>
  <c r="K21" i="103"/>
  <c r="B21" i="103"/>
  <c r="K8" i="1"/>
  <c r="K14" i="1"/>
  <c r="K19" i="1"/>
  <c r="K27" i="1"/>
  <c r="C194" i="6"/>
  <c r="D194" i="6"/>
  <c r="E194" i="6"/>
  <c r="F194" i="6"/>
  <c r="G194" i="6"/>
  <c r="H194" i="6"/>
  <c r="I194" i="6"/>
  <c r="J194" i="6"/>
  <c r="K194" i="6"/>
  <c r="B194" i="6"/>
  <c r="C178" i="6"/>
  <c r="D178" i="6"/>
  <c r="E178" i="6"/>
  <c r="F178" i="6"/>
  <c r="G178" i="6"/>
  <c r="H178" i="6"/>
  <c r="I178" i="6"/>
  <c r="J178" i="6"/>
  <c r="K178" i="6"/>
  <c r="B178" i="6"/>
  <c r="C162" i="6"/>
  <c r="D162" i="6"/>
  <c r="E162" i="6"/>
  <c r="F162" i="6"/>
  <c r="G162" i="6"/>
  <c r="H162" i="6"/>
  <c r="I162" i="6"/>
  <c r="J162" i="6"/>
  <c r="K162" i="6"/>
  <c r="B162" i="6"/>
  <c r="C146" i="6"/>
  <c r="D146" i="6"/>
  <c r="E146" i="6"/>
  <c r="F146" i="6"/>
  <c r="G146" i="6"/>
  <c r="H146" i="6"/>
  <c r="I146" i="6"/>
  <c r="J146" i="6"/>
  <c r="K146" i="6"/>
  <c r="B146" i="6"/>
  <c r="C130" i="6"/>
  <c r="D130" i="6"/>
  <c r="E130" i="6"/>
  <c r="F130" i="6"/>
  <c r="G130" i="6"/>
  <c r="H130" i="6"/>
  <c r="I130" i="6"/>
  <c r="J130" i="6"/>
  <c r="K130" i="6"/>
  <c r="B130" i="6"/>
  <c r="C114" i="6"/>
  <c r="D114" i="6"/>
  <c r="E114" i="6"/>
  <c r="F114" i="6"/>
  <c r="G114" i="6"/>
  <c r="H114" i="6"/>
  <c r="I114" i="6"/>
  <c r="J114" i="6"/>
  <c r="K114" i="6"/>
  <c r="B114" i="6"/>
  <c r="C98" i="6"/>
  <c r="D98" i="6"/>
  <c r="E98" i="6"/>
  <c r="F98" i="6"/>
  <c r="G98" i="6"/>
  <c r="H98" i="6"/>
  <c r="I98" i="6"/>
  <c r="J98" i="6"/>
  <c r="K98" i="6"/>
  <c r="B98" i="6"/>
  <c r="C82" i="6"/>
  <c r="D82" i="6"/>
  <c r="E82" i="6"/>
  <c r="F82" i="6"/>
  <c r="G82" i="6"/>
  <c r="H82" i="6"/>
  <c r="I82" i="6"/>
  <c r="J82" i="6"/>
  <c r="K82" i="6"/>
  <c r="B82" i="6"/>
  <c r="C66" i="6"/>
  <c r="D66" i="6"/>
  <c r="E66" i="6"/>
  <c r="F66" i="6"/>
  <c r="G66" i="6"/>
  <c r="H66" i="6"/>
  <c r="I66" i="6"/>
  <c r="J66" i="6"/>
  <c r="K66" i="6"/>
  <c r="B66" i="6"/>
  <c r="C50" i="6"/>
  <c r="D50" i="6"/>
  <c r="E50" i="6"/>
  <c r="F50" i="6"/>
  <c r="G50" i="6"/>
  <c r="H50" i="6"/>
  <c r="I50" i="6"/>
  <c r="J50" i="6"/>
  <c r="K50" i="6"/>
  <c r="B50" i="6"/>
  <c r="C34" i="6"/>
  <c r="D34" i="6"/>
  <c r="E34" i="6"/>
  <c r="F34" i="6"/>
  <c r="G34" i="6"/>
  <c r="H34" i="6"/>
  <c r="I34" i="6"/>
  <c r="J34" i="6"/>
  <c r="K34" i="6"/>
  <c r="B34" i="6"/>
  <c r="B5" i="6"/>
  <c r="B4" i="96" s="1"/>
  <c r="C5" i="6"/>
  <c r="C4" i="96" s="1"/>
  <c r="D5" i="6"/>
  <c r="D4" i="96" s="1"/>
  <c r="E5" i="6"/>
  <c r="E4" i="96" s="1"/>
  <c r="F5" i="6"/>
  <c r="F4" i="96" s="1"/>
  <c r="G5" i="6"/>
  <c r="G4" i="96" s="1"/>
  <c r="H5" i="6"/>
  <c r="H4" i="96" s="1"/>
  <c r="I5" i="6"/>
  <c r="I4" i="96" s="1"/>
  <c r="J5" i="6"/>
  <c r="J4" i="96" s="1"/>
  <c r="K5" i="6"/>
  <c r="K4" i="96" s="1"/>
  <c r="B6" i="6"/>
  <c r="B5" i="96" s="1"/>
  <c r="C6" i="6"/>
  <c r="C5" i="96" s="1"/>
  <c r="D6" i="6"/>
  <c r="D5" i="96" s="1"/>
  <c r="E6" i="6"/>
  <c r="E5" i="96" s="1"/>
  <c r="F6" i="6"/>
  <c r="F5" i="96" s="1"/>
  <c r="G6" i="6"/>
  <c r="G5" i="96" s="1"/>
  <c r="H6" i="6"/>
  <c r="H5" i="96" s="1"/>
  <c r="I6" i="6"/>
  <c r="I5" i="96" s="1"/>
  <c r="J6" i="6"/>
  <c r="J5" i="96" s="1"/>
  <c r="K6" i="6"/>
  <c r="K5" i="96" s="1"/>
  <c r="B7" i="6"/>
  <c r="B6" i="96" s="1"/>
  <c r="C7" i="6"/>
  <c r="C6" i="96" s="1"/>
  <c r="D7" i="6"/>
  <c r="D6" i="96" s="1"/>
  <c r="E7" i="6"/>
  <c r="E6" i="96" s="1"/>
  <c r="F7" i="6"/>
  <c r="F6" i="96" s="1"/>
  <c r="G7" i="6"/>
  <c r="G6" i="96" s="1"/>
  <c r="H7" i="6"/>
  <c r="H6" i="96" s="1"/>
  <c r="I7" i="6"/>
  <c r="I6" i="96" s="1"/>
  <c r="J7" i="6"/>
  <c r="J6" i="96" s="1"/>
  <c r="K7" i="6"/>
  <c r="K6" i="96" s="1"/>
  <c r="B8" i="6"/>
  <c r="B7" i="96" s="1"/>
  <c r="C8" i="6"/>
  <c r="C7" i="96" s="1"/>
  <c r="D8" i="6"/>
  <c r="D7" i="96" s="1"/>
  <c r="E8" i="6"/>
  <c r="E7" i="96" s="1"/>
  <c r="F8" i="6"/>
  <c r="F7" i="96" s="1"/>
  <c r="G8" i="6"/>
  <c r="G7" i="96" s="1"/>
  <c r="H8" i="6"/>
  <c r="H7" i="96" s="1"/>
  <c r="I8" i="6"/>
  <c r="I7" i="96" s="1"/>
  <c r="J8" i="6"/>
  <c r="J7" i="96" s="1"/>
  <c r="K8" i="6"/>
  <c r="K7" i="96" s="1"/>
  <c r="B9" i="6"/>
  <c r="B8" i="96" s="1"/>
  <c r="C9" i="6"/>
  <c r="C8" i="96" s="1"/>
  <c r="D9" i="6"/>
  <c r="D8" i="96" s="1"/>
  <c r="E9" i="6"/>
  <c r="E8" i="96" s="1"/>
  <c r="F9" i="6"/>
  <c r="F8" i="96" s="1"/>
  <c r="G9" i="6"/>
  <c r="G8" i="96" s="1"/>
  <c r="H9" i="6"/>
  <c r="H8" i="96" s="1"/>
  <c r="I9" i="6"/>
  <c r="I8" i="96" s="1"/>
  <c r="J9" i="6"/>
  <c r="J8" i="96" s="1"/>
  <c r="K9" i="6"/>
  <c r="K8" i="96" s="1"/>
  <c r="B10" i="6"/>
  <c r="B9" i="96" s="1"/>
  <c r="C10" i="6"/>
  <c r="C9" i="96" s="1"/>
  <c r="D10" i="6"/>
  <c r="D9" i="96" s="1"/>
  <c r="E10" i="6"/>
  <c r="E9" i="96" s="1"/>
  <c r="F10" i="6"/>
  <c r="F9" i="96" s="1"/>
  <c r="G10" i="6"/>
  <c r="G9" i="96" s="1"/>
  <c r="H10" i="6"/>
  <c r="H9" i="96" s="1"/>
  <c r="I10" i="6"/>
  <c r="I9" i="96" s="1"/>
  <c r="J10" i="6"/>
  <c r="J9" i="96" s="1"/>
  <c r="K10" i="6"/>
  <c r="K9" i="96" s="1"/>
  <c r="B11" i="6"/>
  <c r="B10" i="96" s="1"/>
  <c r="C11" i="6"/>
  <c r="C10" i="96" s="1"/>
  <c r="D11" i="6"/>
  <c r="D10" i="96" s="1"/>
  <c r="E11" i="6"/>
  <c r="E10" i="96" s="1"/>
  <c r="F11" i="6"/>
  <c r="F10" i="96" s="1"/>
  <c r="G11" i="6"/>
  <c r="G10" i="96" s="1"/>
  <c r="H11" i="6"/>
  <c r="H10" i="96" s="1"/>
  <c r="I11" i="6"/>
  <c r="I10" i="96" s="1"/>
  <c r="J11" i="6"/>
  <c r="J10" i="96" s="1"/>
  <c r="K11" i="6"/>
  <c r="K10" i="96" s="1"/>
  <c r="B12" i="6"/>
  <c r="B11" i="96" s="1"/>
  <c r="C12" i="6"/>
  <c r="C11" i="96" s="1"/>
  <c r="D12" i="6"/>
  <c r="D11" i="96" s="1"/>
  <c r="E12" i="6"/>
  <c r="E11" i="96" s="1"/>
  <c r="F12" i="6"/>
  <c r="F11" i="96" s="1"/>
  <c r="G12" i="6"/>
  <c r="G11" i="96" s="1"/>
  <c r="H12" i="6"/>
  <c r="H11" i="96" s="1"/>
  <c r="I12" i="6"/>
  <c r="I11" i="96" s="1"/>
  <c r="J12" i="6"/>
  <c r="J11" i="96" s="1"/>
  <c r="K12" i="6"/>
  <c r="K11" i="96" s="1"/>
  <c r="B13" i="6"/>
  <c r="B12" i="96" s="1"/>
  <c r="C13" i="6"/>
  <c r="C12" i="96" s="1"/>
  <c r="D13" i="6"/>
  <c r="D12" i="96" s="1"/>
  <c r="E13" i="6"/>
  <c r="E12" i="96" s="1"/>
  <c r="F13" i="6"/>
  <c r="F12" i="96" s="1"/>
  <c r="G13" i="6"/>
  <c r="G12" i="96" s="1"/>
  <c r="H13" i="6"/>
  <c r="H12" i="96" s="1"/>
  <c r="I13" i="6"/>
  <c r="I12" i="96" s="1"/>
  <c r="J13" i="6"/>
  <c r="J12" i="96" s="1"/>
  <c r="K13" i="6"/>
  <c r="K12" i="96" s="1"/>
  <c r="B14" i="6"/>
  <c r="B13" i="96" s="1"/>
  <c r="C14" i="6"/>
  <c r="C13" i="96" s="1"/>
  <c r="D14" i="6"/>
  <c r="D13" i="96" s="1"/>
  <c r="E14" i="6"/>
  <c r="E13" i="96" s="1"/>
  <c r="F14" i="6"/>
  <c r="F13" i="96" s="1"/>
  <c r="G14" i="6"/>
  <c r="G13" i="96" s="1"/>
  <c r="H14" i="6"/>
  <c r="H13" i="96" s="1"/>
  <c r="I14" i="6"/>
  <c r="I13" i="96" s="1"/>
  <c r="J14" i="6"/>
  <c r="J13" i="96" s="1"/>
  <c r="K14" i="6"/>
  <c r="K13" i="96" s="1"/>
  <c r="B15" i="6"/>
  <c r="B14" i="96" s="1"/>
  <c r="C15" i="6"/>
  <c r="C14" i="96" s="1"/>
  <c r="D15" i="6"/>
  <c r="D14" i="96" s="1"/>
  <c r="E15" i="6"/>
  <c r="E14" i="96" s="1"/>
  <c r="F15" i="6"/>
  <c r="F14" i="96" s="1"/>
  <c r="G15" i="6"/>
  <c r="G14" i="96" s="1"/>
  <c r="H15" i="6"/>
  <c r="H14" i="96" s="1"/>
  <c r="I15" i="6"/>
  <c r="I14" i="96" s="1"/>
  <c r="J15" i="6"/>
  <c r="J14" i="96" s="1"/>
  <c r="K15" i="6"/>
  <c r="B16" i="6"/>
  <c r="B15" i="96" s="1"/>
  <c r="C16" i="6"/>
  <c r="C15" i="96" s="1"/>
  <c r="D16" i="6"/>
  <c r="D15" i="96" s="1"/>
  <c r="E16" i="6"/>
  <c r="E15" i="96" s="1"/>
  <c r="F16" i="6"/>
  <c r="F15" i="96" s="1"/>
  <c r="G16" i="6"/>
  <c r="G15" i="96" s="1"/>
  <c r="H16" i="6"/>
  <c r="H15" i="96" s="1"/>
  <c r="I16" i="6"/>
  <c r="I15" i="96" s="1"/>
  <c r="J16" i="6"/>
  <c r="J15" i="96" s="1"/>
  <c r="K16" i="6"/>
  <c r="K15" i="96" s="1"/>
  <c r="B17" i="6"/>
  <c r="B16" i="96" s="1"/>
  <c r="C17" i="6"/>
  <c r="C16" i="96" s="1"/>
  <c r="D17" i="6"/>
  <c r="D16" i="96" s="1"/>
  <c r="E17" i="6"/>
  <c r="E16" i="96" s="1"/>
  <c r="F17" i="6"/>
  <c r="F16" i="96" s="1"/>
  <c r="G17" i="6"/>
  <c r="G16" i="96" s="1"/>
  <c r="H17" i="6"/>
  <c r="H16" i="96" s="1"/>
  <c r="I17" i="6"/>
  <c r="I16" i="96" s="1"/>
  <c r="J17" i="6"/>
  <c r="J16" i="96" s="1"/>
  <c r="K17" i="6"/>
  <c r="C4" i="6"/>
  <c r="C3" i="96" s="1"/>
  <c r="D4" i="6"/>
  <c r="D3" i="96" s="1"/>
  <c r="E4" i="6"/>
  <c r="E3" i="96" s="1"/>
  <c r="F4" i="6"/>
  <c r="F3" i="96" s="1"/>
  <c r="G4" i="6"/>
  <c r="G3" i="96" s="1"/>
  <c r="H4" i="6"/>
  <c r="H3" i="96" s="1"/>
  <c r="I4" i="6"/>
  <c r="I3" i="96" s="1"/>
  <c r="J4" i="6"/>
  <c r="J3" i="96" s="1"/>
  <c r="K4" i="6"/>
  <c r="K3" i="96" s="1"/>
  <c r="B4" i="6"/>
  <c r="B3" i="96" s="1"/>
  <c r="C8" i="1"/>
  <c r="C14" i="1"/>
  <c r="C19" i="1"/>
  <c r="C27" i="1"/>
  <c r="D8" i="1"/>
  <c r="D14" i="1"/>
  <c r="D19" i="1"/>
  <c r="D27" i="1"/>
  <c r="E8" i="1"/>
  <c r="E14" i="1"/>
  <c r="E19" i="1"/>
  <c r="E27" i="1"/>
  <c r="F8" i="1"/>
  <c r="F14" i="1"/>
  <c r="F19" i="1"/>
  <c r="F27" i="1"/>
  <c r="G8" i="1"/>
  <c r="G14" i="1"/>
  <c r="G19" i="1"/>
  <c r="G27" i="1"/>
  <c r="H8" i="1"/>
  <c r="H14" i="1"/>
  <c r="H19" i="1"/>
  <c r="H27" i="1"/>
  <c r="I8" i="1"/>
  <c r="I14" i="1"/>
  <c r="I19" i="1"/>
  <c r="I27" i="1"/>
  <c r="J8" i="1"/>
  <c r="J14" i="1"/>
  <c r="J19" i="1"/>
  <c r="J27" i="1"/>
  <c r="B8" i="1"/>
  <c r="B14" i="1"/>
  <c r="B19" i="1"/>
  <c r="B27" i="1"/>
  <c r="C30" i="80"/>
  <c r="C3" i="59" s="1"/>
  <c r="C40" i="80"/>
  <c r="C4" i="59" s="1"/>
  <c r="C43" i="80"/>
  <c r="C5" i="59" s="1"/>
  <c r="C50" i="80"/>
  <c r="C6" i="59" s="1"/>
  <c r="C127" i="80"/>
  <c r="C7" i="59" s="1"/>
  <c r="C130" i="80"/>
  <c r="C8" i="59" s="1"/>
  <c r="C159" i="80"/>
  <c r="C9" i="59" s="1"/>
  <c r="C164" i="80"/>
  <c r="C10" i="59" s="1"/>
  <c r="C205" i="80"/>
  <c r="C11" i="59" s="1"/>
  <c r="C209" i="80"/>
  <c r="C12" i="59" s="1"/>
  <c r="C274" i="80"/>
  <c r="C13" i="59" s="1"/>
  <c r="C287" i="80"/>
  <c r="C14" i="59" s="1"/>
  <c r="C298" i="80"/>
  <c r="C15" i="59" s="1"/>
  <c r="C318" i="80"/>
  <c r="C16" i="59" s="1"/>
  <c r="C327" i="80"/>
  <c r="C17" i="59" s="1"/>
  <c r="D30" i="80"/>
  <c r="D3" i="59" s="1"/>
  <c r="D40" i="80"/>
  <c r="D4" i="59" s="1"/>
  <c r="D43" i="80"/>
  <c r="D5" i="59" s="1"/>
  <c r="D50" i="80"/>
  <c r="D6" i="59" s="1"/>
  <c r="D127" i="80"/>
  <c r="D7" i="59" s="1"/>
  <c r="D130" i="80"/>
  <c r="D8" i="59" s="1"/>
  <c r="D159" i="80"/>
  <c r="D9" i="59" s="1"/>
  <c r="D164" i="80"/>
  <c r="D10" i="59" s="1"/>
  <c r="D205" i="80"/>
  <c r="D11" i="59" s="1"/>
  <c r="D209" i="80"/>
  <c r="D12" i="59" s="1"/>
  <c r="D274" i="80"/>
  <c r="D13" i="59" s="1"/>
  <c r="D287" i="80"/>
  <c r="D14" i="59" s="1"/>
  <c r="D298" i="80"/>
  <c r="D15" i="59" s="1"/>
  <c r="D318" i="80"/>
  <c r="D16" i="59" s="1"/>
  <c r="D327" i="80"/>
  <c r="D17" i="59" s="1"/>
  <c r="E30" i="80"/>
  <c r="E3" i="59" s="1"/>
  <c r="E40" i="80"/>
  <c r="E4" i="59" s="1"/>
  <c r="E43" i="80"/>
  <c r="E5" i="59" s="1"/>
  <c r="E50" i="80"/>
  <c r="E6" i="59" s="1"/>
  <c r="E127" i="80"/>
  <c r="E7" i="59" s="1"/>
  <c r="E130" i="80"/>
  <c r="E8" i="59" s="1"/>
  <c r="E159" i="80"/>
  <c r="E9" i="59" s="1"/>
  <c r="E164" i="80"/>
  <c r="E10" i="59" s="1"/>
  <c r="E205" i="80"/>
  <c r="E11" i="59" s="1"/>
  <c r="E209" i="80"/>
  <c r="E12" i="59" s="1"/>
  <c r="E274" i="80"/>
  <c r="E13" i="59" s="1"/>
  <c r="E287" i="80"/>
  <c r="E14" i="59" s="1"/>
  <c r="E298" i="80"/>
  <c r="E15" i="59" s="1"/>
  <c r="E318" i="80"/>
  <c r="E16" i="59" s="1"/>
  <c r="E327" i="80"/>
  <c r="E17" i="59" s="1"/>
  <c r="F30" i="80"/>
  <c r="F3" i="59" s="1"/>
  <c r="F40" i="80"/>
  <c r="F4" i="59" s="1"/>
  <c r="F43" i="80"/>
  <c r="F5" i="59" s="1"/>
  <c r="F50" i="80"/>
  <c r="F6" i="59" s="1"/>
  <c r="F127" i="80"/>
  <c r="F7" i="59" s="1"/>
  <c r="F130" i="80"/>
  <c r="F8" i="59" s="1"/>
  <c r="F159" i="80"/>
  <c r="F9" i="59" s="1"/>
  <c r="F164" i="80"/>
  <c r="F10" i="59" s="1"/>
  <c r="F205" i="80"/>
  <c r="F11" i="59" s="1"/>
  <c r="F209" i="80"/>
  <c r="F12" i="59" s="1"/>
  <c r="F274" i="80"/>
  <c r="F13" i="59" s="1"/>
  <c r="F287" i="80"/>
  <c r="F14" i="59" s="1"/>
  <c r="F298" i="80"/>
  <c r="F15" i="59" s="1"/>
  <c r="F318" i="80"/>
  <c r="F16" i="59" s="1"/>
  <c r="F327" i="80"/>
  <c r="F17" i="59" s="1"/>
  <c r="G30" i="80"/>
  <c r="G3" i="59" s="1"/>
  <c r="G40" i="80"/>
  <c r="G4" i="59" s="1"/>
  <c r="G43" i="80"/>
  <c r="G5" i="59" s="1"/>
  <c r="G50" i="80"/>
  <c r="G6" i="59" s="1"/>
  <c r="G127" i="80"/>
  <c r="G7" i="59" s="1"/>
  <c r="G130" i="80"/>
  <c r="G8" i="59" s="1"/>
  <c r="G159" i="80"/>
  <c r="G9" i="59" s="1"/>
  <c r="G164" i="80"/>
  <c r="G10" i="59" s="1"/>
  <c r="G205" i="80"/>
  <c r="G11" i="59" s="1"/>
  <c r="G209" i="80"/>
  <c r="G12" i="59" s="1"/>
  <c r="G274" i="80"/>
  <c r="G13" i="59" s="1"/>
  <c r="G287" i="80"/>
  <c r="G14" i="59" s="1"/>
  <c r="G298" i="80"/>
  <c r="G15" i="59" s="1"/>
  <c r="G318" i="80"/>
  <c r="G16" i="59" s="1"/>
  <c r="G327" i="80"/>
  <c r="G17" i="59" s="1"/>
  <c r="H30" i="80"/>
  <c r="H3" i="59" s="1"/>
  <c r="H40" i="80"/>
  <c r="H4" i="59" s="1"/>
  <c r="H43" i="80"/>
  <c r="H5" i="59" s="1"/>
  <c r="H50" i="80"/>
  <c r="H6" i="59" s="1"/>
  <c r="H127" i="80"/>
  <c r="H7" i="59" s="1"/>
  <c r="H130" i="80"/>
  <c r="H8" i="59" s="1"/>
  <c r="H159" i="80"/>
  <c r="H9" i="59" s="1"/>
  <c r="H164" i="80"/>
  <c r="H10" i="59" s="1"/>
  <c r="H205" i="80"/>
  <c r="H11" i="59" s="1"/>
  <c r="H209" i="80"/>
  <c r="H12" i="59" s="1"/>
  <c r="H274" i="80"/>
  <c r="H13" i="59" s="1"/>
  <c r="H287" i="80"/>
  <c r="H14" i="59" s="1"/>
  <c r="H298" i="80"/>
  <c r="H15" i="59" s="1"/>
  <c r="H318" i="80"/>
  <c r="H16" i="59" s="1"/>
  <c r="H327" i="80"/>
  <c r="H17" i="59" s="1"/>
  <c r="I30" i="80"/>
  <c r="I3" i="59" s="1"/>
  <c r="I40" i="80"/>
  <c r="I4" i="59" s="1"/>
  <c r="I43" i="80"/>
  <c r="I5" i="59" s="1"/>
  <c r="I50" i="80"/>
  <c r="I6" i="59" s="1"/>
  <c r="I127" i="80"/>
  <c r="I7" i="59" s="1"/>
  <c r="I130" i="80"/>
  <c r="I8" i="59" s="1"/>
  <c r="I159" i="80"/>
  <c r="I9" i="59" s="1"/>
  <c r="I164" i="80"/>
  <c r="I10" i="59" s="1"/>
  <c r="I205" i="80"/>
  <c r="I11" i="59" s="1"/>
  <c r="I209" i="80"/>
  <c r="I12" i="59" s="1"/>
  <c r="I274" i="80"/>
  <c r="I13" i="59" s="1"/>
  <c r="I287" i="80"/>
  <c r="I14" i="59" s="1"/>
  <c r="I298" i="80"/>
  <c r="I15" i="59" s="1"/>
  <c r="I318" i="80"/>
  <c r="I16" i="59" s="1"/>
  <c r="I327" i="80"/>
  <c r="I17" i="59" s="1"/>
  <c r="J30" i="80"/>
  <c r="J3" i="59" s="1"/>
  <c r="J40" i="80"/>
  <c r="J4" i="59" s="1"/>
  <c r="J43" i="80"/>
  <c r="J5" i="59" s="1"/>
  <c r="J50" i="80"/>
  <c r="J6" i="59" s="1"/>
  <c r="J127" i="80"/>
  <c r="J7" i="59" s="1"/>
  <c r="J130" i="80"/>
  <c r="J8" i="59" s="1"/>
  <c r="J159" i="80"/>
  <c r="J9" i="59" s="1"/>
  <c r="J164" i="80"/>
  <c r="J10" i="59" s="1"/>
  <c r="J205" i="80"/>
  <c r="J11" i="59" s="1"/>
  <c r="J209" i="80"/>
  <c r="J12" i="59" s="1"/>
  <c r="J274" i="80"/>
  <c r="J287" i="80"/>
  <c r="J14" i="59" s="1"/>
  <c r="J298" i="80"/>
  <c r="J15" i="59" s="1"/>
  <c r="J318" i="80"/>
  <c r="J16" i="59" s="1"/>
  <c r="J327" i="80"/>
  <c r="J17" i="59" s="1"/>
  <c r="K30" i="80"/>
  <c r="K3" i="59" s="1"/>
  <c r="K40" i="80"/>
  <c r="K4" i="59" s="1"/>
  <c r="K43" i="80"/>
  <c r="K5" i="59" s="1"/>
  <c r="K50" i="80"/>
  <c r="K6" i="59" s="1"/>
  <c r="K127" i="80"/>
  <c r="K7" i="59" s="1"/>
  <c r="K130" i="80"/>
  <c r="K8" i="59" s="1"/>
  <c r="K159" i="80"/>
  <c r="K9" i="59" s="1"/>
  <c r="K164" i="80"/>
  <c r="K10" i="59" s="1"/>
  <c r="K205" i="80"/>
  <c r="K11" i="59" s="1"/>
  <c r="K209" i="80"/>
  <c r="K12" i="59" s="1"/>
  <c r="K274" i="80"/>
  <c r="K287" i="80"/>
  <c r="K14" i="59" s="1"/>
  <c r="K298" i="80"/>
  <c r="K15" i="59" s="1"/>
  <c r="K318" i="80"/>
  <c r="K16" i="59" s="1"/>
  <c r="K327" i="80"/>
  <c r="K17" i="59" s="1"/>
  <c r="B30" i="80"/>
  <c r="B3" i="59" s="1"/>
  <c r="B40" i="80"/>
  <c r="B4" i="59" s="1"/>
  <c r="B43" i="80"/>
  <c r="B5" i="59" s="1"/>
  <c r="B50" i="80"/>
  <c r="B6" i="59" s="1"/>
  <c r="B127" i="80"/>
  <c r="B7" i="59" s="1"/>
  <c r="B130" i="80"/>
  <c r="B8" i="59" s="1"/>
  <c r="B159" i="80"/>
  <c r="B9" i="59" s="1"/>
  <c r="B164" i="80"/>
  <c r="B10" i="59" s="1"/>
  <c r="B205" i="80"/>
  <c r="B11" i="59" s="1"/>
  <c r="B209" i="80"/>
  <c r="B12" i="59" s="1"/>
  <c r="B274" i="80"/>
  <c r="B13" i="59" s="1"/>
  <c r="B287" i="80"/>
  <c r="B14" i="59" s="1"/>
  <c r="B298" i="80"/>
  <c r="B15" i="59" s="1"/>
  <c r="B318" i="80"/>
  <c r="B16" i="59" s="1"/>
  <c r="B327" i="80"/>
  <c r="B17" i="59" s="1"/>
  <c r="A11" i="108"/>
  <c r="A15" i="108"/>
  <c r="A14" i="108"/>
  <c r="A13" i="108"/>
  <c r="A12" i="108"/>
  <c r="A10" i="108"/>
  <c r="A9" i="108"/>
  <c r="A8" i="108"/>
  <c r="D28" i="1" l="1"/>
  <c r="H28" i="1"/>
  <c r="B28" i="1"/>
  <c r="F28" i="1"/>
  <c r="G28" i="1"/>
  <c r="C28" i="1"/>
  <c r="K28" i="1"/>
  <c r="I28" i="1"/>
  <c r="E28" i="1"/>
  <c r="B18" i="59"/>
  <c r="H18" i="59"/>
  <c r="F18" i="59"/>
  <c r="D18" i="59"/>
  <c r="I18" i="59"/>
  <c r="G18" i="59"/>
  <c r="E18" i="59"/>
  <c r="C18" i="59"/>
  <c r="K16" i="96"/>
  <c r="K14" i="96"/>
  <c r="B18" i="6"/>
  <c r="B17" i="96" s="1"/>
  <c r="J18" i="6"/>
  <c r="J17" i="96" s="1"/>
  <c r="H18" i="6"/>
  <c r="H17" i="96" s="1"/>
  <c r="F18" i="6"/>
  <c r="F17" i="96" s="1"/>
  <c r="D18" i="6"/>
  <c r="D17" i="96" s="1"/>
  <c r="K18" i="6"/>
  <c r="K17" i="96" s="1"/>
  <c r="I18" i="6"/>
  <c r="I17" i="96" s="1"/>
  <c r="G18" i="6"/>
  <c r="G17" i="96" s="1"/>
  <c r="E18" i="6"/>
  <c r="E17" i="96" s="1"/>
  <c r="C18" i="6"/>
  <c r="C17" i="96" s="1"/>
  <c r="J28" i="1"/>
  <c r="J328" i="80"/>
  <c r="J13" i="59"/>
  <c r="J18" i="59" s="1"/>
  <c r="B328" i="80"/>
  <c r="K328" i="80"/>
  <c r="K13" i="59"/>
  <c r="K18" i="59" s="1"/>
  <c r="I328" i="80"/>
  <c r="H328" i="80"/>
  <c r="G328" i="80"/>
  <c r="F328" i="80"/>
  <c r="E328" i="80"/>
  <c r="D328" i="80"/>
  <c r="C328" i="80"/>
  <c r="L12" i="1"/>
  <c r="L8" i="1" l="1"/>
  <c r="B8" i="61" s="1"/>
  <c r="L24" i="1"/>
  <c r="L13" i="1"/>
  <c r="L19" i="1"/>
  <c r="B7" i="61" s="1"/>
  <c r="L18" i="1"/>
  <c r="L14" i="1"/>
  <c r="B9" i="61" s="1"/>
  <c r="L25" i="1"/>
  <c r="L23" i="1"/>
  <c r="L7" i="1"/>
  <c r="L16" i="1"/>
  <c r="L22" i="1"/>
  <c r="L26" i="1"/>
  <c r="L21" i="1"/>
  <c r="L27" i="1"/>
  <c r="B10" i="61" s="1"/>
  <c r="L11" i="1"/>
  <c r="L6" i="1"/>
  <c r="L5" i="1"/>
  <c r="L17" i="1"/>
  <c r="L16" i="6"/>
  <c r="L15" i="96" s="1"/>
  <c r="L11" i="6"/>
  <c r="L10" i="96" s="1"/>
  <c r="L7" i="6"/>
  <c r="L6" i="96" s="1"/>
  <c r="L10" i="6"/>
  <c r="L9" i="96" s="1"/>
  <c r="L13" i="6"/>
  <c r="L12" i="96" s="1"/>
  <c r="L9" i="6"/>
  <c r="L8" i="96" s="1"/>
  <c r="L5" i="6"/>
  <c r="L4" i="96" s="1"/>
  <c r="L14" i="6"/>
  <c r="L13" i="96" s="1"/>
  <c r="L6" i="6"/>
  <c r="L5" i="96" s="1"/>
  <c r="L12" i="6"/>
  <c r="L11" i="96" s="1"/>
  <c r="L8" i="6"/>
  <c r="L7" i="96" s="1"/>
  <c r="L4" i="6"/>
  <c r="L15" i="6"/>
  <c r="L14" i="96" s="1"/>
  <c r="L17" i="6"/>
  <c r="L16" i="96" s="1"/>
  <c r="L28" i="1" l="1"/>
  <c r="L18" i="6"/>
  <c r="L17" i="96" s="1"/>
  <c r="L3" i="96"/>
</calcChain>
</file>

<file path=xl/sharedStrings.xml><?xml version="1.0" encoding="utf-8"?>
<sst xmlns="http://schemas.openxmlformats.org/spreadsheetml/2006/main" count="2480" uniqueCount="575">
  <si>
    <t>Centre for Military and Veterans' Health</t>
  </si>
  <si>
    <t>Australian Centre for Post-Traumatic Mental Health</t>
  </si>
  <si>
    <t>Department of Veterans' Affairs Applied Research Program</t>
  </si>
  <si>
    <t>National Environmental Research Program</t>
  </si>
  <si>
    <t>Jet Fuel Exposure Syndrome Study</t>
  </si>
  <si>
    <t>Higher Education Sector</t>
  </si>
  <si>
    <t>Multisector</t>
  </si>
  <si>
    <t>Human Services Delivery Research Alliance</t>
  </si>
  <si>
    <t>Australian Government Research Activities</t>
  </si>
  <si>
    <t>Regional and Rural Research and Development Grants</t>
  </si>
  <si>
    <t>Joint Liquids, Aerosols and Gels Trial</t>
  </si>
  <si>
    <t>Carbon Farming Initiative</t>
  </si>
  <si>
    <t>Forest Industry Climate Change Research Fund</t>
  </si>
  <si>
    <t>Dairy Australia Limited</t>
  </si>
  <si>
    <t xml:space="preserve">Land and Water Research </t>
  </si>
  <si>
    <t>Australian War Memorial - Official Histories</t>
  </si>
  <si>
    <t>Health and Hospitals Fund</t>
  </si>
  <si>
    <t>Australian National Preventive Health Agency Research Fund</t>
  </si>
  <si>
    <t>Cancer Clinical Trials</t>
  </si>
  <si>
    <t>Jigsaw Foundation - Support for craniofacial surgery</t>
  </si>
  <si>
    <t>National Centre for Immunisation Research and Surveillance</t>
  </si>
  <si>
    <t>ARC Linkage Grants - FaHCSIA Cash Contributions</t>
  </si>
  <si>
    <t xml:space="preserve">Australian Institute of Criminology Research Program </t>
  </si>
  <si>
    <t>Commonwealth Serum Laboratories (CSL) - Commonwealth assistance</t>
  </si>
  <si>
    <t>Establishment of an ICT-enabled Research Laboratory - Commonwealth Assistance</t>
  </si>
  <si>
    <t>Enterprise Connect</t>
  </si>
  <si>
    <t>· Super Science - Space Science and Astronomy</t>
  </si>
  <si>
    <t>· Institute of Photonics</t>
  </si>
  <si>
    <t>· New Horizons - Monash University Project</t>
  </si>
  <si>
    <t>· Australian Institute for Innovative Materials</t>
  </si>
  <si>
    <t>· Building the Sydney Institute of Marine Science</t>
  </si>
  <si>
    <t>· Centre for Climate Change and Energy Research</t>
  </si>
  <si>
    <t>· Institute for Marine and Antarctic Studies</t>
  </si>
  <si>
    <t>· La Trobe Institute for Molecular Sciences</t>
  </si>
  <si>
    <t>· National Centre for Synchrotron Science</t>
  </si>
  <si>
    <t>· Smart State Medical Research Centre</t>
  </si>
  <si>
    <t>· Centre for Neural Engineering</t>
  </si>
  <si>
    <t>Education Investment Fund - Round 3</t>
  </si>
  <si>
    <t>· AuScope Australian Geophysical Observing System</t>
  </si>
  <si>
    <t>· Green Chemical Futures</t>
  </si>
  <si>
    <t xml:space="preserve">· National Imaging Facility </t>
  </si>
  <si>
    <t>· The Australian Institute for Nanoscience</t>
  </si>
  <si>
    <t>Education Investment Fund - Sustainability Round</t>
  </si>
  <si>
    <t>· Newcastle Institute for Energy and Resources</t>
  </si>
  <si>
    <t>· Sustainable Energy for SKA</t>
  </si>
  <si>
    <t>Funding for research and research training provided under HESA (2003)</t>
  </si>
  <si>
    <t>NHMRC Research Grants</t>
  </si>
  <si>
    <t>Business Enterprise Sector</t>
  </si>
  <si>
    <t>Notes</t>
  </si>
  <si>
    <t>Australian Synchrotron Contribution</t>
  </si>
  <si>
    <t>Liquids, Aerosols and Gels Screening Technology Trials</t>
  </si>
  <si>
    <t>14. Defence</t>
  </si>
  <si>
    <t>Low Volume Roads Research</t>
  </si>
  <si>
    <t>Commonwealth Strategic Relationship with ANU</t>
  </si>
  <si>
    <t>· Australian National Institute for Public Policy</t>
  </si>
  <si>
    <t>· Centre on China in the World</t>
  </si>
  <si>
    <t>· National Security College</t>
  </si>
  <si>
    <t>· Sir Roland Wilson Foundation</t>
  </si>
  <si>
    <t>Education Investment Fund - Super Science</t>
  </si>
  <si>
    <t>Giant Magellan Telescope</t>
  </si>
  <si>
    <t>Education Investment Fund - Round 1</t>
  </si>
  <si>
    <t>Education Investment Fund - Round 2</t>
  </si>
  <si>
    <t>Primary Care Policy, Innovation and Research</t>
  </si>
  <si>
    <t>International Education and Training (Australia-India Strategic Research Fund)</t>
  </si>
  <si>
    <t>13. General advancement of knowledge: R&amp;D financed from other sources than GUF</t>
  </si>
  <si>
    <t>04. Transport, telecommunication and other infrastructures</t>
  </si>
  <si>
    <t>Cancer Research</t>
  </si>
  <si>
    <t>Pharmaceutical Partnerships Program</t>
  </si>
  <si>
    <t>Reef Water Quality</t>
  </si>
  <si>
    <t>Agriculture</t>
  </si>
  <si>
    <t>Education</t>
  </si>
  <si>
    <t>source data: to be outside print area</t>
  </si>
  <si>
    <t>Australia Council - Synapse program</t>
  </si>
  <si>
    <t xml:space="preserve">Renewable Energy Commercialisation program </t>
  </si>
  <si>
    <t xml:space="preserve">Greenhouse Gas Abatement program </t>
  </si>
  <si>
    <t>02. Environment</t>
  </si>
  <si>
    <t>03. Exploration and exploitation of space</t>
  </si>
  <si>
    <t>04. Transport, telecommunication and other infrastructure</t>
  </si>
  <si>
    <t>05. Energy</t>
  </si>
  <si>
    <t>06. Industrial production and technology</t>
  </si>
  <si>
    <t>07. Health</t>
  </si>
  <si>
    <t>08. Agriculture</t>
  </si>
  <si>
    <t>09. Education</t>
  </si>
  <si>
    <t>10. Culture, recreation, religion and mass media</t>
  </si>
  <si>
    <t>11. Political and social systems, structures and processes</t>
  </si>
  <si>
    <t>Health</t>
  </si>
  <si>
    <t>04. Transport, telecommunications and other infrastructures</t>
  </si>
  <si>
    <t>New Industries Development Program</t>
  </si>
  <si>
    <t>Food Innovation Grants - National Food Industry Strategy</t>
  </si>
  <si>
    <t>Climate Change Research Program</t>
  </si>
  <si>
    <t>National Weeds and Productivity Research Program</t>
  </si>
  <si>
    <t>Australian Centre for International Agricultural Research</t>
  </si>
  <si>
    <t>Support for Diabetes Research</t>
  </si>
  <si>
    <t>Total</t>
  </si>
  <si>
    <t>Antarctic Division</t>
  </si>
  <si>
    <t>Defence</t>
  </si>
  <si>
    <t xml:space="preserve">Wool Research </t>
  </si>
  <si>
    <t xml:space="preserve">Meat Research </t>
  </si>
  <si>
    <t xml:space="preserve">Fishing Industry Research </t>
  </si>
  <si>
    <t xml:space="preserve">Grains </t>
  </si>
  <si>
    <t xml:space="preserve">Horticulture Research </t>
  </si>
  <si>
    <t xml:space="preserve">Rural Industries R&amp;D Corporation </t>
  </si>
  <si>
    <t xml:space="preserve">Other Rural Research </t>
  </si>
  <si>
    <t>Centres of Excellence - National Food Industry Strategy</t>
  </si>
  <si>
    <t>Centres of Excellence - Biosecurity Risk Analysis and Research</t>
  </si>
  <si>
    <t>Marine and Biodiversity Research</t>
  </si>
  <si>
    <t>Pandemic Vaccine Accelerated Development</t>
  </si>
  <si>
    <t>Low Emissions Technology and Abatement</t>
  </si>
  <si>
    <t>Advanced Electricity Storage Technologies</t>
  </si>
  <si>
    <t>Wind Forecasting Capability</t>
  </si>
  <si>
    <t>Renewable Energy Fund</t>
  </si>
  <si>
    <t>Energy Innovation Fund</t>
  </si>
  <si>
    <t>Global Carbon Capture and Storage Institute</t>
  </si>
  <si>
    <t>Clean Business Australia - Climate Ready Program</t>
  </si>
  <si>
    <t xml:space="preserve">Commercialising Emerging Technologies (COMET) </t>
  </si>
  <si>
    <t>01. Exploration and exploitation of the Earth</t>
  </si>
  <si>
    <t>Bureau of Meteorology Research Activities</t>
  </si>
  <si>
    <t>Motor Vehicle Producer R&amp;D Scheme</t>
  </si>
  <si>
    <t>National Measurement Institute</t>
  </si>
  <si>
    <t xml:space="preserve">Payments to Austroads/ARRB Transport Research Ltd. </t>
  </si>
  <si>
    <t>12. General advancement of knowledge: R&amp;D financed from General University Funds (GUF)</t>
  </si>
  <si>
    <t>Page 4</t>
  </si>
  <si>
    <t>Renewable Energy Equity Fund</t>
  </si>
  <si>
    <t>Australian National University Research Infrastructure Projects</t>
  </si>
  <si>
    <t>Intermediary Access Program (Pilot)</t>
  </si>
  <si>
    <t>Contents</t>
  </si>
  <si>
    <t>%</t>
  </si>
  <si>
    <t>Environment</t>
  </si>
  <si>
    <t>Low Emissions Technology Demonstration Fund</t>
  </si>
  <si>
    <t>Otway Basin Pilot Project</t>
  </si>
  <si>
    <t>Regional Food Producers/Seafood Industry Innovation and Productivity Program</t>
  </si>
  <si>
    <t>ICT Centre of Excellence</t>
  </si>
  <si>
    <t>02. Environnment</t>
  </si>
  <si>
    <t>Adult Stem Cell Research Centre</t>
  </si>
  <si>
    <t>Air Cargo X-ray Trials</t>
  </si>
  <si>
    <t>Green Car Innovation Fund</t>
  </si>
  <si>
    <t>Automotive Transformation Scheme</t>
  </si>
  <si>
    <t>Investing in Hearing Research</t>
  </si>
  <si>
    <t>National Enabling Technologies Strategy</t>
  </si>
  <si>
    <t>Australia-China Science and Research Fund</t>
  </si>
  <si>
    <t>European Molecular Biology Laboratory Partner Facility</t>
  </si>
  <si>
    <t xml:space="preserve">Automotive Competitiveness Investment Scheme </t>
  </si>
  <si>
    <t>Collaborative Research Network Program</t>
  </si>
  <si>
    <t>Industry Cooperative Innovation Program</t>
  </si>
  <si>
    <t>Venture Capital Tax Measures</t>
  </si>
  <si>
    <t>Office of Water Science</t>
  </si>
  <si>
    <t>Service Delivery Reform Research</t>
  </si>
  <si>
    <t>Funding to Transport Certification Australia - Heavy vehicle telematics and the Intelligent Access Project</t>
  </si>
  <si>
    <t>ANCAP-Vehicle Testing/Stars on Cars</t>
  </si>
  <si>
    <t>University of Tasmania - Pre-Blast Explosive Analyser project</t>
  </si>
  <si>
    <t>Teledyne - Stand-Off Body Scanner project</t>
  </si>
  <si>
    <t>Carbon Farming Futures - Filling the Research Gap</t>
  </si>
  <si>
    <t>Carbon Farming Futures - Action on the Ground</t>
  </si>
  <si>
    <t>Australian Longitudinal Study on Male Health</t>
  </si>
  <si>
    <t>Juvenile Diabetes Research Foundation - Australian Type 1 Diabetes Clinical Research Network</t>
  </si>
  <si>
    <t>National Acoustic Laboritories</t>
  </si>
  <si>
    <t>National Breast Cancer Foundation Cohort Study</t>
  </si>
  <si>
    <t xml:space="preserve">Review of the Australian Radiation Protection and Nuclear Safety Act 1998 </t>
  </si>
  <si>
    <t>National Low Emissions Coal Initiative</t>
  </si>
  <si>
    <t>Conservation and Preservation Program</t>
  </si>
  <si>
    <t>Australian Astronomical Observatory</t>
  </si>
  <si>
    <t>Australian National Stem Cell Centre</t>
  </si>
  <si>
    <t>Australian Space Science Program</t>
  </si>
  <si>
    <t>Bond University - Grant for Clinical Education and Research Centre Building</t>
  </si>
  <si>
    <t>Bond University - Grant for Health Science and Medicine Building</t>
  </si>
  <si>
    <t>Building Information Technology Strengths – Advanced Networks program</t>
  </si>
  <si>
    <t>Building Information Technology Strengths – Incubators</t>
  </si>
  <si>
    <t>Cairns Institute Tropical Innovation Hub - Contribution</t>
  </si>
  <si>
    <t>Clean Technology Innovation Program</t>
  </si>
  <si>
    <t>· Building the National Security College</t>
  </si>
  <si>
    <t>Cooperative Research Centres</t>
  </si>
  <si>
    <t>Information Technology Online (ITOL)</t>
  </si>
  <si>
    <t>International Science Linkages</t>
  </si>
  <si>
    <t>R&amp;D Start Loans Program</t>
  </si>
  <si>
    <t>Small-Scale Mammalian Cell Production Facility</t>
  </si>
  <si>
    <t>· Australian Future Fibres Research and Innovation Centres</t>
  </si>
  <si>
    <t>· Indian Ocean Marine Research Centre</t>
  </si>
  <si>
    <t xml:space="preserve">· Australian Postgraduate Awards </t>
  </si>
  <si>
    <t>· Commercialisation Training Scheme</t>
  </si>
  <si>
    <t xml:space="preserve">· Institutional Grants Scheme </t>
  </si>
  <si>
    <t>· International Postgraduate Research Scholarship</t>
  </si>
  <si>
    <t>· Joint Research Engagement Program</t>
  </si>
  <si>
    <t xml:space="preserve">· Regional Protection Scheme </t>
  </si>
  <si>
    <t xml:space="preserve">· Research Infrastructure Block Grants </t>
  </si>
  <si>
    <t>· Research Training Scheme</t>
  </si>
  <si>
    <t>· Sustainable Research Excellence in Universities</t>
  </si>
  <si>
    <t>Inspiring Australia - Higher Education Research Promotion (HERP) component</t>
  </si>
  <si>
    <t>Bush Blitz Strategic Taxonomy Grants Scheme</t>
  </si>
  <si>
    <t>Learned Academies Supplementation funding</t>
  </si>
  <si>
    <t>Australian Biological Resources Study</t>
  </si>
  <si>
    <t>Sub-total</t>
  </si>
  <si>
    <t>Portfolio</t>
  </si>
  <si>
    <t>Foreign Affairs and Trade</t>
  </si>
  <si>
    <t>Human Services</t>
  </si>
  <si>
    <t>Portfolio / Activity</t>
  </si>
  <si>
    <t>Sector</t>
  </si>
  <si>
    <t xml:space="preserve">02. Environment     </t>
  </si>
  <si>
    <t xml:space="preserve">03. Exploration and exploitation of space    </t>
  </si>
  <si>
    <t xml:space="preserve">04. Transport, telecommunication and other infrastructures    </t>
  </si>
  <si>
    <t xml:space="preserve">13. General advancement of knowledge: R&amp;D financed from other sources </t>
  </si>
  <si>
    <t>Page 19</t>
  </si>
  <si>
    <t>Australian Institute of Aboriginal and Torres Strait Islander Studies (AIATSIS)</t>
  </si>
  <si>
    <t>Australian Institute of Marine Science (AIMS)</t>
  </si>
  <si>
    <t>Australian Research Council (ARC)</t>
  </si>
  <si>
    <t>CSIRO</t>
  </si>
  <si>
    <t>Great Barrier Reef Marine Park Authority</t>
  </si>
  <si>
    <t>Geoscience Australia</t>
  </si>
  <si>
    <t>Fisheries Resources Research Fund</t>
  </si>
  <si>
    <t>Primary Health Care Research Evaluation and Development - Primary Health Care Research and Information Service</t>
  </si>
  <si>
    <t>Primary Health Care Research Evaluation and Development - Australian Primary Health Care Research Institute</t>
  </si>
  <si>
    <t>International Study on the Effectiveness of Reversing cameras</t>
  </si>
  <si>
    <t>Bilateral Climate Change Partnerships program</t>
  </si>
  <si>
    <t>Carbon Farming Futures - Methodology Development</t>
  </si>
  <si>
    <t>· Building the Australian Centre on China in the World</t>
  </si>
  <si>
    <t>Indigenous Carbon Farming Fund</t>
  </si>
  <si>
    <t>National Carbon Accounting System</t>
  </si>
  <si>
    <t>National Carbon Accounting Toolbox</t>
  </si>
  <si>
    <t>· Retrofitting for Resilient and Sustainable Buildings</t>
  </si>
  <si>
    <t xml:space="preserve"> - Collaborative Research Infrastructure Scheme</t>
  </si>
  <si>
    <t xml:space="preserve">      - National Sea Simulator</t>
  </si>
  <si>
    <t xml:space="preserve">      - Atlas of Living Australia</t>
  </si>
  <si>
    <t xml:space="preserve">      - Astronomy National Research Infrastructure</t>
  </si>
  <si>
    <t xml:space="preserve">      - Australian Microscopy and Microanalysis Research Facility</t>
  </si>
  <si>
    <t xml:space="preserve">      - Australian National Data Service</t>
  </si>
  <si>
    <t xml:space="preserve">      - Australian National Fabrication Facility</t>
  </si>
  <si>
    <t xml:space="preserve">      - Australian Phenomics Network</t>
  </si>
  <si>
    <t xml:space="preserve">      - Australian Plant Phenomics Facility</t>
  </si>
  <si>
    <t xml:space="preserve">      - Emerging Biomolecular Platforms and Informatics</t>
  </si>
  <si>
    <t xml:space="preserve">      - Groundwater Infrastructure Research Operational Support</t>
  </si>
  <si>
    <t xml:space="preserve">      - Heavy Ion Accelerators</t>
  </si>
  <si>
    <t xml:space="preserve">      - Integrated Marine Observing System</t>
  </si>
  <si>
    <t xml:space="preserve">      - National Imaging Facility</t>
  </si>
  <si>
    <t xml:space="preserve">      - Population Health Research Network</t>
  </si>
  <si>
    <t xml:space="preserve">      - Structure and Evolution of the Australian Continent</t>
  </si>
  <si>
    <t xml:space="preserve">      - Terrestrial Ecosystems Research Network</t>
  </si>
  <si>
    <t xml:space="preserve">Square Kilometre Array Radio Telescope </t>
  </si>
  <si>
    <t>Communications</t>
  </si>
  <si>
    <t>Industry</t>
  </si>
  <si>
    <t>Commonwealth Scientific and Industrial Research Organisation (CSIRO)</t>
  </si>
  <si>
    <t>Multi-sector (Rural)</t>
  </si>
  <si>
    <t>· Super Science - Future Industries</t>
  </si>
  <si>
    <t>· Super Science - Marine and Climate</t>
  </si>
  <si>
    <t>National Collaborative Research Infrastructure Strategy</t>
  </si>
  <si>
    <t>Major National Research Facilities</t>
  </si>
  <si>
    <t>Funding for Higher Education Research Promotion</t>
  </si>
  <si>
    <t>Formerly Commonwealth Environment Research Facilities. Name change provided for 2011-12 tables</t>
  </si>
  <si>
    <t>Emissions Measurement and Analysis</t>
  </si>
  <si>
    <t xml:space="preserve">AIHW funded BEACH up to 2011-12, which is when the department began funding the project. </t>
  </si>
  <si>
    <t xml:space="preserve">This item refers to funds for research and research training provided to the Institute of Advanced Studies (IAS) of the Australian National University (ANU) through the ANU's operating grant. </t>
  </si>
  <si>
    <t>National Institutes Program - ANU Component</t>
  </si>
  <si>
    <t>Defence Science and Technology Organisation</t>
  </si>
  <si>
    <t>Innovation Investment Fund including Innovation Investment Follow-on Fund</t>
  </si>
  <si>
    <t>Commercial Ready Program</t>
  </si>
  <si>
    <t>Commercialisation Australia</t>
  </si>
  <si>
    <t>Competitive Pre-Seed Fund</t>
  </si>
  <si>
    <t>Australian Renewable Energy Agency</t>
  </si>
  <si>
    <t>Business R&amp;D</t>
  </si>
  <si>
    <t>Business Innovation</t>
  </si>
  <si>
    <t>Australian Government R&amp;D</t>
  </si>
  <si>
    <t>Higher Education R&amp;D</t>
  </si>
  <si>
    <t>Multi-sector (Health)</t>
  </si>
  <si>
    <t>Multi-sector (Other R&amp;D)</t>
  </si>
  <si>
    <t>Multi-sector (Energy &amp; Environment)</t>
  </si>
  <si>
    <t>Animal Welfare, Biosecurity and Exotic Disease Preparedness Programs</t>
  </si>
  <si>
    <t>Industry R&amp;D Tax Measures</t>
  </si>
  <si>
    <t>Social Services</t>
  </si>
  <si>
    <t>Infrastructure and Regional Development</t>
  </si>
  <si>
    <t>Research for Australian Dietary Guidelines</t>
  </si>
  <si>
    <t>Bettering the Evaluation and Care of Health - BEACH</t>
  </si>
  <si>
    <t>Medical Research Infrastructure Projects</t>
  </si>
  <si>
    <t>Indigenous Public Health Workforce Capacity Building Project, University of Melbourne (ONEMDA) and Deakin University Institute of Koori Education</t>
  </si>
  <si>
    <t>The National Collaborative Research Infrastructure Strategy (NCRIS) Program is a successor to the Major National Research Facilities (MNRF) and the Systemic Infrastructure Initiative.</t>
  </si>
  <si>
    <t>This includes funding for nuclear science facilities which are the responsibility of the Australian Nuclear Science Technology Organisation.</t>
  </si>
  <si>
    <t>This includes funding for tropical marine research facilities which are the responsibility of the Australian Institute of Marine Science.</t>
  </si>
  <si>
    <t>Includes funding to the Learned Academies and ACOLA, CHASS, FASTS, ACCP and ANZAAS under the Higher Education Research Promotion program.</t>
  </si>
  <si>
    <t>· Systemic Infrastructure Initiative</t>
  </si>
  <si>
    <t>Supplementing the pre-existing 125% tax concession for Industrial R&amp;D and with effect from 1 July 2001. A 175% incremental (Premium) R&amp;D Tax Concession for companies undertaking additional R&amp;D was introduced. Note that the TES estimates provide for downwards adjustment of Pay as You Go (PAYG) tax instalments, particularly with respect to the first year in which the premium applies (with an estimate of $20 million for 2000-01).  This was replaced by the R&amp;D Tax Incentive for income years starting on or after 1 July 2011.</t>
  </si>
  <si>
    <t>The Australian Government’s 2014-15
Science, Research and Innovation Budget Tables</t>
  </si>
  <si>
    <t xml:space="preserve">Program provides support for commercialisation activities, including proof of concept activities. </t>
  </si>
  <si>
    <t xml:space="preserve">This is the component of the new Entrepreneurs' Infrastructure Programme that is anticipated to provide support for commercialisation activities, including proof of concept activities. </t>
  </si>
  <si>
    <t>Australian National Maritime Museum</t>
  </si>
  <si>
    <t>R&amp;D with respect to the Human Sciences specifically includes maritime archaeology.</t>
  </si>
  <si>
    <t>National Survey on Community Attitudes to Violence Against Women (VicHealth)</t>
  </si>
  <si>
    <t>National Disability Research and Development Agenda</t>
  </si>
  <si>
    <t>Gambling Research Australia</t>
  </si>
  <si>
    <t>Independent research and evaluation of key assumptions around the impact of problem and recreational gamblers</t>
  </si>
  <si>
    <t>Research projects under the Social Policy Research Investment Strategy (SPRIS)</t>
  </si>
  <si>
    <t xml:space="preserve">Moved from Table 3. Intramural expenditure. </t>
  </si>
  <si>
    <t xml:space="preserve">Moved from Table 4. Funded by Annual Appropriation and Intramural expenditure.  </t>
  </si>
  <si>
    <t xml:space="preserve">Moved from Table 4. Funded by Annual Appropriation. </t>
  </si>
  <si>
    <t xml:space="preserve">Anzac Day at home and abroad: A centenary history of Australia's National Day </t>
  </si>
  <si>
    <t>Added to table. Program excluded in 2013-14 return and prior years.</t>
  </si>
  <si>
    <t>Veteran Health Research</t>
  </si>
  <si>
    <t>Clean Energy Initiative (Education Investment Fund)</t>
  </si>
  <si>
    <t>DFAT Aid Research and Development</t>
  </si>
  <si>
    <t xml:space="preserve">DFAT Aid R&amp;D funding data is collected retrospectively, so 2013-14 and 2014-15 data is unavailable. 
DFAT Aid R&amp;D was delivered under AusAID prior to 1 November 2013. 
Aid R&amp;D data has only recently begun to be formally analysed. 2012-13 data was published in 'Australia’s International Development Assistance Statistical Summary 2012-13', table 11. 
Aid R&amp;D Data for 2005-06 to 2011-12 is indicative only as the collection methodology has not yet been checked for consistency. This will be done as resources permit. 
Aid R&amp;D Data does not include activities with research agencies (such as CSIRO) and other Government Agencies (such as ACIAR). </t>
  </si>
  <si>
    <t>Parks Australia (Commonwealth marine)</t>
  </si>
  <si>
    <t>Estimated Actual in 2013-14 is Environment component only, Industry's component not included here.</t>
  </si>
  <si>
    <t>Great Barrier Reef Foundation - contribution</t>
  </si>
  <si>
    <t>Natural Resource Management Planning for Climate Change</t>
  </si>
  <si>
    <t>National Environmental Science Programme</t>
  </si>
  <si>
    <t>National Climate Change Adaptation Research Facility-support</t>
  </si>
  <si>
    <t xml:space="preserve">The programme is an amalgamation of the former National Environmental Research Program (NERP) and the Australian Climate Change Science Programme </t>
  </si>
  <si>
    <t>Australian Civil-Military Centre - Research and Lessons Learnt</t>
  </si>
  <si>
    <t>Capability Technology Demonstrator - Extension Program</t>
  </si>
  <si>
    <t>Defence Industry Innovation Centre</t>
  </si>
  <si>
    <t>452050 sub project 61052</t>
  </si>
  <si>
    <t xml:space="preserve">448007
</t>
  </si>
  <si>
    <t>444001 Bill 1 + 479724 Clth Matching</t>
  </si>
  <si>
    <t>Plant Biosecurity and Response Reform</t>
  </si>
  <si>
    <t>A Competitive Agriculture Sector - boosting farm profits through rural R&amp;D</t>
  </si>
  <si>
    <t>448026 (less appropriation not for grants)</t>
  </si>
  <si>
    <t>Wine Industry Support</t>
  </si>
  <si>
    <t>479730 - Commonwealth Matching only</t>
  </si>
  <si>
    <t>479712 - Commonwealth Matching only</t>
  </si>
  <si>
    <t>479714 &amp;  479715 - Commonwealth Matching only</t>
  </si>
  <si>
    <t>479720 - Commonwealth Matching only</t>
  </si>
  <si>
    <t>479706 &amp; 479736 - Commonwealth Matching only</t>
  </si>
  <si>
    <t>479725, 479710, 479716 - Total Commonwealth Matching for CRDC, GWRDC &amp; SRDC
 8 APR 2014 - AGWA 479744 included for 2014-15 (GWRDC will cease), and added SRA 479743 as new sugar entity from 5 Aug 2013 (SRDC ceased)</t>
  </si>
  <si>
    <t>479708 - Commonwealth Matching only</t>
  </si>
  <si>
    <t>Veteran's Affairs</t>
  </si>
  <si>
    <t>Cancer data to improve cancer care</t>
  </si>
  <si>
    <t>Improving lung cancer outcomes</t>
  </si>
  <si>
    <t>This programme was previously listed as Attacking Lung Cancer.</t>
  </si>
  <si>
    <t xml:space="preserve">This programme was previously listed as University of Melbourne's Onemda Vic Health Koori Health Unit. </t>
  </si>
  <si>
    <t>Maintaining support for women with gynaecological cancers</t>
  </si>
  <si>
    <t>New programme added by Cancer Australia</t>
  </si>
  <si>
    <t xml:space="preserve">Indicated R&amp;D expenditure is a 22% subset of total NCIRS programme expenditure </t>
  </si>
  <si>
    <t>Disease Prevention and Health Promotion in Medicare Locals Programme</t>
  </si>
  <si>
    <t>Palliative Care Clinical Studies Collaborative 2011-2014</t>
  </si>
  <si>
    <t>The PaCCSC agreement has been extended till 30 June 2015 with no additional funds.</t>
  </si>
  <si>
    <t>Australian Longitudinal Study on Women's Health</t>
  </si>
  <si>
    <t>Drug and Alcohol Research</t>
  </si>
  <si>
    <t>This programme reports from drug and alcohol flexible Funds and represents an aggregation of previously reported programmes (being the National Illicit Drug Strategy Research; Research for Change - Alcohol and Drug Prevention; Alcohol and Drugs Information and Awareness; Australian Drug and Alcohol services mapping and database creation)</t>
  </si>
  <si>
    <t>Three dedicated Prostate Cancer Research Centres (two centres funded from 2008-09 and a third from 2013-14)</t>
  </si>
  <si>
    <t>Formerly called Regional Natural Resource Management Planning for Climate Change (Stream 2). Estimated Actual in 2013-14 is Environment component only, Industry's component not included here; Programme name has been updated to reflect Enrionment PBS 14-15.</t>
  </si>
  <si>
    <t>Formerly the Reef Resilience R&amp;D Programme. Programme name has been updated to reflect Environment PBS 14-15.</t>
  </si>
  <si>
    <t>Supervising Scientist</t>
  </si>
  <si>
    <t>Urban Water Centres of Excellence program</t>
  </si>
  <si>
    <t>ARC Linkage Grant - Protecting the Australian Passport</t>
  </si>
  <si>
    <t>Employment</t>
  </si>
  <si>
    <t>Australian Nuclear Science &amp; Technology Organisation (ANSTO)</t>
  </si>
  <si>
    <t>Industry and Melbourne Institute Innovation Research Program</t>
  </si>
  <si>
    <t>Personal Safety Survey (Australian Bureau of Statistics)</t>
  </si>
  <si>
    <t>Building a New Life in Australia Longitudinal Study of Humanitarian Migrants (Australian Institute of Family Studies)</t>
  </si>
  <si>
    <t>Household, Income and Labour Dynamics in Australia (HILDA) Survey</t>
  </si>
  <si>
    <t>Longitudinal study</t>
  </si>
  <si>
    <t>Was previously titled Priority Medical Research. Funding in 2013-14 and 2014-15 is for Multiple Sclerosis Research in Australia funding agreement.</t>
  </si>
  <si>
    <t>Cooperative Research Centre for Aboriginal and Torres Strait Islander Health</t>
  </si>
  <si>
    <t>Australian Radiation Protection and Nuclear Safety Agency (ARPANSA) - Radiation in Health Care - Safe and Better Use</t>
  </si>
  <si>
    <t>Department of Industry - Strategic Research Fund</t>
  </si>
  <si>
    <t>Department of Veteran's Affairs - Family Study Research</t>
  </si>
  <si>
    <t xml:space="preserve">Australian Institute of Criminology - Criminology Research Grant Program </t>
  </si>
  <si>
    <t>Australian Institute of Criminology - National Drug and Law Enforcement Research Program</t>
  </si>
  <si>
    <t>2005-06 $m</t>
  </si>
  <si>
    <t>2007-08 $m</t>
  </si>
  <si>
    <t>2009-10 $m</t>
  </si>
  <si>
    <t>2010-11 $m</t>
  </si>
  <si>
    <t>2011-12 $m</t>
  </si>
  <si>
    <t>Estimated Actual
2013-14
$m</t>
  </si>
  <si>
    <t>Prime Minister and Cabinet</t>
  </si>
  <si>
    <t>Performance Based Block Funding</t>
  </si>
  <si>
    <t>Australian Government</t>
  </si>
  <si>
    <t>06. Industrial production &amp; technology</t>
  </si>
  <si>
    <t>13. General advancement of knowledge: R&amp;D financed from other sources</t>
  </si>
  <si>
    <t>00. Multiple categories</t>
  </si>
  <si>
    <t>Australian Research Council</t>
  </si>
  <si>
    <t>Defence Science &amp; Technology Organisation</t>
  </si>
  <si>
    <t>ARC Linkage Grants - NMA Contribution</t>
  </si>
  <si>
    <t>ARC linkage grant - (through the University of Sydney) - Cultures of coast and sea: maritime environmental, cultural and ethnographic histories of northeast Australia</t>
  </si>
  <si>
    <t>Australian Sports Commission Research Programs</t>
  </si>
  <si>
    <t>National Cancer Plan - Boost Cancer Research</t>
  </si>
  <si>
    <t>Anti-doping Research Program (ADRP)</t>
  </si>
  <si>
    <t>2006-07 $m</t>
  </si>
  <si>
    <t>2008-09 $m</t>
  </si>
  <si>
    <t>Budget Estimate 2014-15
$m</t>
  </si>
  <si>
    <t>Indigenous Populations project (CAEPR)</t>
  </si>
  <si>
    <t>Strategic Indigenous Research (CAEPR)</t>
  </si>
  <si>
    <t>Closing the Gap Clearinghouse</t>
  </si>
  <si>
    <t>Poverty in the midst of plenty</t>
  </si>
  <si>
    <t>Cooperative Research Centre for Remote Economic Participation</t>
  </si>
  <si>
    <t xml:space="preserve">Attorney General's </t>
  </si>
  <si>
    <t xml:space="preserve">GRAND TOTAL </t>
  </si>
  <si>
    <t>The item includes expenditure from three programs.  They are: The Australian Animal Welfare Strategy; Animal Biosecurity and Response Reform (ABRR); Other Exotic Disease Preparedness Program. ABRR program commenced in 2010-11 financial year.</t>
  </si>
  <si>
    <t>DSTO expenditures shown here are for direct expenses on the research program and exclude costs associated with overheads and administrative support provided by other Defence Groups.</t>
  </si>
  <si>
    <t>The Anti-Doping programme has been consolidated into a broader sports integrity program and there has been no decision made as yet if the new programme will support research, which is why no figures have been provided</t>
  </si>
  <si>
    <t>Responsibility for overseeing these grants has transferred from the Agency to the Department of Health, Population Health Division.</t>
  </si>
  <si>
    <t>Previously reported by the Department of Regional Australia, Local Government, Arts and Sport</t>
  </si>
  <si>
    <t>Previously the Cooperative Research Centre for Aboriginal Health (CRCAH)</t>
  </si>
  <si>
    <t>From 1 July 2014, JDRF will be funded by the Australian Research Council.</t>
  </si>
  <si>
    <t>Nil for 2014-15. HHF research BRE 663 will be fully expended in 2013/14 and there are no more funds against this BRE from 2014/15 onwards.</t>
  </si>
  <si>
    <t>While this funding was delivered under the National Collaborative Research Infrastructure Strategy (NCRIS), it represented an additional $50 million on top of the original funding allocated to NCRIS</t>
  </si>
  <si>
    <t>Longitudinal survey</t>
  </si>
  <si>
    <t>Figures for each year 2011-12 to 2013-14 for Research under the National Framework for Protecting Australia’s Children were previously reported as 0.200m per year. Figures for 2011-12 and 2012-13 are revised to 0.000m due to this being cost-shared expenditure with states and territories, with the Commonwealth share expended from departmental funds. The figure for 2013-14 was revised to 0.128m to reflect the final total amount due at the conclusion of the research, and is being met by Departmental administered funds. There is no ongoing funding for this research after 2013-14.</t>
  </si>
  <si>
    <t>Order</t>
  </si>
  <si>
    <t>Special</t>
  </si>
  <si>
    <t>Appropriation</t>
  </si>
  <si>
    <t>Veterans' Affairs</t>
  </si>
  <si>
    <t>NHMRC</t>
  </si>
  <si>
    <t>ARC Linkage Grant - Building successful diverse communities: What works and why</t>
  </si>
  <si>
    <t>ARC Linkage Grant - Centre of Excellence for Children and Families over the Life Course</t>
  </si>
  <si>
    <t>ARC Linkage Grant - Creating the conditions for collective impact: transforming the child serving system in disadvantaged communities.</t>
  </si>
  <si>
    <t>ARC Linkage Grant - Enhancing mothers' engagement with the workforce in the preschool years</t>
  </si>
  <si>
    <t>Longitudinal study - Journey's Home</t>
  </si>
  <si>
    <t>PBS Estimate. Ongoing budget measure from FY2010-11.</t>
  </si>
  <si>
    <t>PBS Estimate. Originally funded for a total $30.8 million until 2010-11, now an ongoing budget measure.</t>
  </si>
  <si>
    <t>PBS Estimate. Ongoing measure from FY2010-11. To date, HILDA has received total budget funding of $71.4 million.</t>
  </si>
  <si>
    <t xml:space="preserve">ARC Linkage Grant: A study of flexibilities that enable workforce participation and skill development and use  and their implications for work-life outcomes in Australia </t>
  </si>
  <si>
    <t>Independent study on impacts of problem gambling</t>
  </si>
  <si>
    <t>Longitudinal Study of Indigenous Children (LSIC)</t>
  </si>
  <si>
    <t>Longitudinal Survey of Australian Children (LSAC)</t>
  </si>
  <si>
    <t>Research under the National Framework for Protecting Australia's Children 2009-2020</t>
  </si>
  <si>
    <t>All other programs</t>
  </si>
  <si>
    <t>Total AIATSIS</t>
  </si>
  <si>
    <t>Total AIMS</t>
  </si>
  <si>
    <t>Total ANSTO</t>
  </si>
  <si>
    <t>Total ARC</t>
  </si>
  <si>
    <t>Total BoM</t>
  </si>
  <si>
    <t>Total CSIRO</t>
  </si>
  <si>
    <t>National Collaborative Research Infrastructure Strategy (NCRIS)</t>
  </si>
  <si>
    <t>Total NCRIS</t>
  </si>
  <si>
    <t>Total DFAT Aid R&amp;D</t>
  </si>
  <si>
    <t>Total Geoscience Australia</t>
  </si>
  <si>
    <t>Total Industry R&amp;D Tax Measures</t>
  </si>
  <si>
    <t>% of 
2014-15
Expenditure</t>
  </si>
  <si>
    <t>Table 2.  Australian Government support for science, research and innovation by government portfolio</t>
  </si>
  <si>
    <t>Table 3 - continued</t>
  </si>
  <si>
    <t>Table 4 - continued</t>
  </si>
  <si>
    <t>Page 3</t>
  </si>
  <si>
    <t>Table 3.  Australian Government research activities</t>
  </si>
  <si>
    <t>Table 4.  R&amp;D granting programs and other support for science, research and innovation</t>
  </si>
  <si>
    <t>Table 6.  Australian Government support for science, research and innovation by socio-economic objective</t>
  </si>
  <si>
    <t>Page 5</t>
  </si>
  <si>
    <t>Page 2</t>
  </si>
  <si>
    <t>Page 7</t>
  </si>
  <si>
    <t>Program / Activity</t>
  </si>
  <si>
    <t>Columns B-K - Expenditure years</t>
  </si>
  <si>
    <t>Column L - Socio-economic objective</t>
  </si>
  <si>
    <t>Column M - Sector classification</t>
  </si>
  <si>
    <t>Budget</t>
  </si>
  <si>
    <t>This data is based on estimates of revenue forgone as published in the Taxation Expenditures Statement (TES) and earlier issues. The TES estimates, particularly in later years, are revised each year as more data come to hand. Thus, the series here will be revised in the future. The data relates to the financial year when companies undertake the activity for which they subsequently claim a deduction or offset, i.e. they are the estimated costs to revenue that would have occurred if companies had made the tax claim in the same financial year in which the expenditure was incurred. Thus, the data presented in this table are brought forward by one year with respect to that published in the TES, since the TES data series reports data in the year in which revenue is forgone by the Government (normally, the year after expenditure is undertaken by companies). This will bring the time series into alignment with (1) business expenditure on R&amp;D as reported by the Australian Bureau of Statistics, and (2) times series for R&amp;D program data in Tables 2 and 3 above.</t>
  </si>
  <si>
    <t xml:space="preserve">PDFs buy shares in Australian companies and their income includes profits made on the sale of these shares and dividends on holding those shares. A PDF could make an investment but it could be several years before any tax benefits are realised. Therefore, caution should be exercised when analysing these figures with investments made by PDFs in any given year.        </t>
  </si>
  <si>
    <t>The 2012-13 result has been updated to reflect the actual result following the implementation of changed scheme calculations.  The 2013-14 forecast is lower than initially exepected due to reduced demand.</t>
  </si>
  <si>
    <t>The calculation of the R&amp;D Tax Offset and the refundable component of the R&amp;D Tax Incentive given in the table is the sum of the ATO's administered payments for the Offset and the calculation of the tax expenditure in the 2011 Tax Expenditure Statement produced by the Treasury. This calculation is only a proxy for the benefit provided to taxpayers by this measure rather than an exact representation. An exact calculation cannot be constructed as taxpayers future tax positions cannot be calculated at this point. The future tax positions is integral to calculating the value of deductions forgone by receiving the Offset.'</t>
  </si>
  <si>
    <t>Total All other programs</t>
  </si>
  <si>
    <t>FaHCSIA is the former Department of Families, Housing, Community Services and Indigenous Affairs</t>
  </si>
  <si>
    <t>2012-13 
$m</t>
  </si>
  <si>
    <t>Portfolio total</t>
  </si>
  <si>
    <t>Grand Total (of tables below)</t>
  </si>
  <si>
    <t>Program ceased December 2013.</t>
  </si>
  <si>
    <t>Program replaces the Centre for Military and Veterans' Health</t>
  </si>
  <si>
    <t>455056 - Payment to Plant Biosecurity Cooperative Research Centre ($100k)</t>
  </si>
  <si>
    <t>% of 
2014-15 expenditure</t>
  </si>
  <si>
    <t>Socio-Economic Objective</t>
  </si>
  <si>
    <t>In 2012 the Australian Centre for Renewable Energy was combined  with the Australian Solar Institute to form, and continued under, the Australian Renewable Energy Agency.</t>
  </si>
  <si>
    <t>Improved Indigenous population projections for policy and planning</t>
  </si>
  <si>
    <t xml:space="preserve">Contribution to ARC Linkage Grant. Departmental funds. Transferred from the former Dept. of Families, Housing, Community Services and Indigenous Affairs as part of MoG changes, Sept 2013. Linkage grant with ANU. </t>
  </si>
  <si>
    <t xml:space="preserve">Contribution to ARC Linkage Grant. Departmental funds. Transferred from the former Dept. of Families, Housing, Community Services and Indigenous Affairs as part of MoG changes, Sept 2013. Linkage grant with University of Melbourne. </t>
  </si>
  <si>
    <t>The Impementation of Agreements and Treaties with Indigenous and Local Peoples in Postcolonial States</t>
  </si>
  <si>
    <t xml:space="preserve">Departmental funds. Transferred from the former Dept. of Families, Housing, Community Services and Indigenous Affairs as part of MoG changes, Sept 2013. Contract with ANU. </t>
  </si>
  <si>
    <t xml:space="preserve">Departmental funds. Contribution to CRC-REP. Departmental funds. Transferred from the former Dept. of Families, Housing, Community Services and Indigenous Affairs as part of MoG changes, Sept 2013. </t>
  </si>
  <si>
    <t>Desert Knowledge Co-operative Research Centre</t>
  </si>
  <si>
    <t xml:space="preserve">Departmental funds. Contribution to DK-CRC. Departmental funds. Transferred from the former Dept. of Families, Housing, Community Services and Indigenous Affairs as part of MoG changes, Sept 2013. </t>
  </si>
  <si>
    <t>Victorian Aboriginal Child Mortality Study</t>
  </si>
  <si>
    <t>Departmental funds. Transferred from the former Dept. of Families, Housing, Community Services and Indigenous Affairs as part of MoG changes, Sept 2013. Grant to University of Melbourne.</t>
  </si>
  <si>
    <t xml:space="preserve">Transferred from the former Dept. of Families, Housing, Community Services and Indigenous Affairs as part of MoG changes, Sept 2013. Contract with AIHW. Co-funded with State and Territory governments under the National Partnership for an Indigenous Clearinghouse. </t>
  </si>
  <si>
    <t>Column N - notes on programs</t>
  </si>
  <si>
    <t>Column O - Appropriation type</t>
  </si>
  <si>
    <t xml:space="preserve">The Science, Research and Innovation (SRI) Budget Tables provide an overview of support for science, research and innovation activities by the Australian Government over a 10 year period. The tables have been produced annually since 1979-80.
</t>
  </si>
  <si>
    <t xml:space="preserve">The tables report expenditure on research and development (R&amp;D) and conform as closely as possible with the standards for reporting government budget appropriations and outlays on R&amp;D set out in the Frascati Manual (2002, OECD).
</t>
  </si>
  <si>
    <t>The tables are made publicly available in PDF and Excel spreadsheet formats from the Department of Industry website. Within this (the 2014-15) edition the PDF version includes:</t>
  </si>
  <si>
    <t>Column A - Portfolio/Activity</t>
  </si>
  <si>
    <t>Columns P and Q - Portfolio and Order</t>
  </si>
  <si>
    <t>To assist the ordering and reordering of the MasterTable, two new columns have been added:
 - a Portfolio column (at Column P), which shows the portfolio that each activity belongs to;
 - an Order column (at Column Q), which provides a stable number for each row of the MasterTable.</t>
  </si>
  <si>
    <t xml:space="preserve">The financial data reported within the tables has been supplied by the departments and agencies responsible for administering the listed activities. Estimates recorded in previous editions of these tables have been adjusted by departments and agencies as data has become available on actual expenditure and the R&amp;D content of activities.
</t>
  </si>
  <si>
    <t xml:space="preserve">Departments and agencies report the SEO that most appropriately describes the purpose of each activity. As there can sometimes be ambiguity about the purpose of an R&amp;D activity as compared to its content, the following fictitious examples indicate how the appropriate SEOs are determined:
</t>
  </si>
  <si>
    <t xml:space="preserve">The 'Multisector' classification includes R&amp;D expenditure on activities that may be undertaken within a number of sectors.
</t>
  </si>
  <si>
    <t xml:space="preserve">Intramural expenditures are performed within a statistical unit or sector of the economy during a specific period, whatever the source of funds (Frascati Manual, 2002, OECD). For the purposes of these tables, intramural expenditure is expenditure on R&amp;D performed within the Government sector.
</t>
  </si>
  <si>
    <t xml:space="preserve">Notes concerning individual activities are placed in the same row as the activity that they refer to. Notes are most usually added where:
</t>
  </si>
  <si>
    <t>Page 20</t>
  </si>
  <si>
    <t>Page 21</t>
  </si>
  <si>
    <t xml:space="preserve">Australian Government R&amp;D </t>
  </si>
  <si>
    <t xml:space="preserve">Australian Research Council </t>
  </si>
  <si>
    <t>Other Health</t>
  </si>
  <si>
    <t>Rural</t>
  </si>
  <si>
    <t>Energy and the Environment</t>
  </si>
  <si>
    <t>Other R&amp;D</t>
  </si>
  <si>
    <t>Total Australian Government support</t>
  </si>
  <si>
    <t>Extramural expenditure on science, research and innovation</t>
  </si>
  <si>
    <t xml:space="preserve">Australian Government research activities    </t>
  </si>
  <si>
    <t>Business Enterprise sector</t>
  </si>
  <si>
    <r>
      <t xml:space="preserve">Higher Education sector </t>
    </r>
    <r>
      <rPr>
        <b/>
        <i/>
        <vertAlign val="superscript"/>
        <sz val="10"/>
        <rFont val="Arial"/>
        <family val="2"/>
      </rPr>
      <t xml:space="preserve"> </t>
    </r>
  </si>
  <si>
    <t xml:space="preserve">These columns report R&amp;D expenditure in millions of dollars shown to one decimal place (although the underlying data is accurate to three decimal places). Expenditure may occur from both administered and departmental sources.
</t>
  </si>
  <si>
    <t xml:space="preserve">For the purposes of compiling the tables, R&amp;D expenditure is defined as any expenditure upon activities that conform with the definition of R&amp;D used within the OECD’s Frascati Manual (2002). For the purposes of the Manual, R&amp;D comprises “creative work undertaken on a systematic basis in order to increase the stock of knowledge, including knowledge of man, culture and society, and the use of this stock of knowledge to devise new applications”. This covers basic research, applied research, experimental development and research by students at the PhD level. Chapter 2 of the Manual provides more detailed information on this topic.
</t>
  </si>
  <si>
    <t xml:space="preserve">The overall sector classifications used are consistent with the nomenclature conventions recommended in the Frascati Manual.
</t>
  </si>
  <si>
    <t>SRIBudgetTables@industry.gov.au</t>
  </si>
  <si>
    <t xml:space="preserve">Budget appropriations refer to funding appropriated annually, in particular, through Appropriation Act No.1 and No.2 of a given financial year (although additional funding is also appropriated through Appropriation Acts No.3 and No.4).  Special appropriations refer to funding appropriated through provisions in other legislation such as the Higher Education Support Act (2003), the Income Tax Assessment Act (1936), the Industry Research and Development Act (1986) and the Nation-building Funds Act (2008).
</t>
  </si>
  <si>
    <r>
      <t xml:space="preserve">This column classifies each R&amp;D activity according to its socio-economic objective (SEO). Where an activity is a research agency or major programme that reports multiple objectives, detail on these is provided within the </t>
    </r>
    <r>
      <rPr>
        <b/>
        <sz val="10"/>
        <rFont val="Arial"/>
        <family val="2"/>
      </rPr>
      <t xml:space="preserve">SEOTables </t>
    </r>
    <r>
      <rPr>
        <sz val="10"/>
        <rFont val="Arial"/>
        <family val="2"/>
      </rPr>
      <t>tab of the spreadsheet</t>
    </r>
    <r>
      <rPr>
        <b/>
        <sz val="10"/>
        <rFont val="Arial"/>
        <family val="2"/>
      </rPr>
      <t xml:space="preserve">.
</t>
    </r>
  </si>
  <si>
    <t>The Hon Ian Macfarlane MP</t>
  </si>
  <si>
    <t>For the 2014-15 edition of the tables, the spreadsheet and PDF versions have been revised so that they now complement each other, rather than being duplicates as was previously the case. The PDF version no longer contains explanatory notes on activities, a sector classification reference column, or separate tables for expenditures through Budget and Special appropriations. This information is now found in the MasterTable of the spreadsheet version, which has been redesigned to enable users to take better advantage of the capabilities of the spreadsheet format.</t>
  </si>
  <si>
    <r>
      <t xml:space="preserve">Intramural expenditure on science, research and innovation </t>
    </r>
    <r>
      <rPr>
        <b/>
        <vertAlign val="superscript"/>
        <sz val="11"/>
        <rFont val="Arial"/>
        <family val="2"/>
      </rPr>
      <t>1</t>
    </r>
  </si>
  <si>
    <t xml:space="preserve">Footnotes
</t>
  </si>
  <si>
    <t>Attorney-General's</t>
  </si>
  <si>
    <t xml:space="preserve">Table 5.  Industry contributions - rural research levies </t>
  </si>
  <si>
    <r>
      <t xml:space="preserve">Sector </t>
    </r>
    <r>
      <rPr>
        <vertAlign val="superscript"/>
        <sz val="10"/>
        <rFont val="Arial"/>
        <family val="2"/>
      </rPr>
      <t>2</t>
    </r>
  </si>
  <si>
    <t xml:space="preserve">Notes
</t>
  </si>
  <si>
    <t>Figure 1.  Percentage breakdown of Australian Government support for science, research and  innovation by sector</t>
  </si>
  <si>
    <t>Australian Climate Change Science program</t>
  </si>
  <si>
    <t>Chronic Disease Prevention and Service Improvement Fund</t>
  </si>
  <si>
    <t>Health Surveillance Fund - Research Centres</t>
  </si>
  <si>
    <t xml:space="preserve">The spreadsheet version of the SRI Budget Tables now includes a MasterTable, which contains the entire collection of reported activities. The MasterTable includes the following columns:
</t>
  </si>
  <si>
    <t>Fish</t>
  </si>
  <si>
    <t>Grains</t>
  </si>
  <si>
    <t xml:space="preserve">     Wheat</t>
  </si>
  <si>
    <t xml:space="preserve">     Other Grains</t>
  </si>
  <si>
    <t>Horticulture</t>
  </si>
  <si>
    <t>Meat</t>
  </si>
  <si>
    <t>Wool</t>
  </si>
  <si>
    <t>Other Rural Research</t>
  </si>
  <si>
    <t xml:space="preserve">     Chicken Meat</t>
  </si>
  <si>
    <t xml:space="preserve">     Cotton</t>
  </si>
  <si>
    <t xml:space="preserve">     Dairying</t>
  </si>
  <si>
    <t xml:space="preserve">     Egg Industry</t>
  </si>
  <si>
    <t xml:space="preserve">     Forestry</t>
  </si>
  <si>
    <t xml:space="preserve">     Grape and Wine</t>
  </si>
  <si>
    <t xml:space="preserve">     Honey</t>
  </si>
  <si>
    <t xml:space="preserve">     Pig Industry</t>
  </si>
  <si>
    <t xml:space="preserve">     Sugar</t>
  </si>
  <si>
    <t>Rural Industries R&amp;D Corporation</t>
  </si>
  <si>
    <t>Department of Foreign Affairs and Trade (DFAT) Aid R&amp;D</t>
  </si>
  <si>
    <t>Bureau of Meteorology (BoM)</t>
  </si>
  <si>
    <t xml:space="preserve"> · Premium Tax Concession for Additional R&amp;D (175%)</t>
  </si>
  <si>
    <t xml:space="preserve"> · R&amp;D Tax Concession - Interim Transition Measure   </t>
  </si>
  <si>
    <t xml:space="preserve"> · R&amp;D Tax Concession (125%) </t>
  </si>
  <si>
    <t xml:space="preserve"> · R&amp;D Refundable Tax Offset</t>
  </si>
  <si>
    <t xml:space="preserve"> · R&amp;D Tax Incentives - Refundable</t>
  </si>
  <si>
    <t xml:space="preserve"> · R&amp;D Tax Incentives - Non Refundable   </t>
  </si>
  <si>
    <t xml:space="preserve"> · Pooled Development Funds</t>
  </si>
  <si>
    <t xml:space="preserve"> · Early Stage Venture Capital Limited Partnerships (ESVCLP)</t>
  </si>
  <si>
    <t xml:space="preserve"> · Venture Capital Limited Partnerships (VCLP)</t>
  </si>
  <si>
    <t>Estimates of the tax benefit for VCLP and ESVCLP programs are no longer able to be reliably quantified. However, these programs are ongoing and thus are listed within the tables.</t>
  </si>
  <si>
    <t>Minister for Industry's introduction</t>
  </si>
  <si>
    <t xml:space="preserve">This column provides the name of each R&amp;D activity or responsible government portfolio.
</t>
  </si>
  <si>
    <t xml:space="preserve">The sector classifications used within this edition of the tables are consistent with those used in previous editions, however some titles have been amended slightly to facilitate their identification within the spreadsheet. In addition, the NHMRC has been separated from Multisector (Health).
</t>
  </si>
  <si>
    <t xml:space="preserve">Extramural expenditures are sums that a unit, organisation or sector reports having paid or committed to pay to another unit, organisation or sector for the performance of R&amp;D during a specific period. This includes acquisition of R&amp;D performed by other units and grants given to others for performing R&amp;D (Frascati Manual, 2002, OECD). All sub-sectors besides those belonging to Australian Government research are extramural.
</t>
  </si>
  <si>
    <t>2005-06</t>
  </si>
  <si>
    <t>2006-07</t>
  </si>
  <si>
    <t>2007-08</t>
  </si>
  <si>
    <t>2008-09</t>
  </si>
  <si>
    <t>2009-10</t>
  </si>
  <si>
    <t>2010-11</t>
  </si>
  <si>
    <t>2011-12</t>
  </si>
  <si>
    <t>2012-13</t>
  </si>
  <si>
    <t>Estimated Actual
2013-14</t>
  </si>
  <si>
    <t>Budget Estimate 2014-15</t>
  </si>
  <si>
    <t>Socio-Economic Objective (SEO)</t>
  </si>
  <si>
    <t>Notes on the MasterTable</t>
  </si>
  <si>
    <t>2 (from Table 5) The R&amp;D expenditures for wool, meat, other rural research, fish, horticulture and grains sectors exclude that component of Australian Government outlays funded from industry levies.  Industry Contributions - Rural Research Levies (estimated proportion of levies attributable to research purposes - $m) are presented in this table.</t>
  </si>
  <si>
    <t xml:space="preserve">The SEOs accord with the OECD's Nomenclature for the Analysis and Comparison of Scientific programs and Budgets (NABS) 2007 for reporting Government Budget Appropriations or Outlays on R&amp;D (GBAORD), and reflect the recommendations of the Frascati Manual.
</t>
  </si>
  <si>
    <t xml:space="preserve"> - In the case of a research project to develop fuel cells to provide power in remote forestry locations, where the research activities involved are concerned with energy but where the ultimate purpose of undertaking the project is to support agriculture, the project would be classified as ‘SEO 08 - Agriculture’.
</t>
  </si>
  <si>
    <t xml:space="preserve"> - In the case of an archaeological research project on a proposed mining site, where the research activities involved belong to the humanities but where the project has been undertaken to support mining activities, the project would be classified as ’SEO 01 – Exploration and exploitation of the Earth’.
</t>
  </si>
  <si>
    <t xml:space="preserve"> - An activity has changed its name
 - One activity has replaced another - differently named but similarly focused - activity
 - A new activity consolidates several previous activities
 - Only a subset of expenditure is for R&amp;D
 - Expenditure figures from past years have been revised
 - Responsibility for funding an activity has been transferred from one organisation to another
 - Additional information is available that helps to clarify the nature of the activity.
</t>
  </si>
  <si>
    <r>
      <t xml:space="preserve">In 2014-15, the Australian Government is providing $9.2 billion in support of science, research and innovation.
Science, research and innovation are critical determinants of the current and future wellbeing of the people of Australia. They are essential for increasing productivity growth and for ensuring a strong future for Australian industry. They are also essential for responding to national and global challenges such as our ageing population and energy security. This is the why the Government’s investment in science, research and innovation occurs across a number of government portfolios, and especially in Industry, Education, Health, Defence and Agriculture.
The Government is committed to a world-class education and research sector as one of the five pillars required to support a productive and prosperous Australia. Through the 2014-15 Budget, and operating within a difficult fiscal environment, the government committed substantial new funding in support of science, research and innovation. This included a new Medical Research Future Fund and support for dementia research, investments in the ongoing operation of significant research infrastructure facilities such as CSIRO's new research vessel, the </t>
    </r>
    <r>
      <rPr>
        <i/>
        <sz val="11"/>
        <color theme="1"/>
        <rFont val="Arial"/>
        <family val="2"/>
      </rPr>
      <t>RV Investigator</t>
    </r>
    <r>
      <rPr>
        <sz val="11"/>
        <color theme="1"/>
        <rFont val="Arial"/>
        <family val="2"/>
      </rPr>
      <t xml:space="preserve">, and continued support for the Australian Research Council's Future Fellowships Scheme and for industry and small business research and development (R&amp;D) through the R&amp;D Tax Incentive. There has been significant growth in the number of new firms undertaking R&amp;D under this programme, with a 49 per cent increase in 2011-12 and a further increase of at least 9 per cent in 2012-13. </t>
    </r>
  </si>
  <si>
    <t>Overall, Australia’s science and research sector is highly productive, internationally connected and recognised globally for the superior quality of its research. However, we perform poorly in translating our large public investments in research into commercial outcomes. One initiative being implemented by Government to address this issue is the new Entrepreneurs’ Infrastructure Programme which includes a range of tailored commercialisation services, designed to provide entrepreneurs and innovative businesses access to advice, connections and support, to enhance their prospects of commercial success.  Government is also considering other initiatives to encourage innovation, support for R&amp;D and the commercialisation of good ideas as part of the National Industry Investment and Competitiveness Agenda. 
When Australian businesses talk to and work with research organisations to improve their products and services, these businesses report increased productivity and profitability. They are more likely to afterwards offer a greater range of goods and services and to target more export markets. These businesses are much more likely to increase both employment and training for their existing employees. Research organisations that collaborate with businesses benefit too: they gain access to new sources of ideas, skills and expertise, equipment and facilities, funding and future commercialisation opportunities. Collaboration ensures that research reaches the widest possible audience and can make the biggest impact on people and practices. 
Collaboration keeps both businesses and researchers at the cutting edge and increases the commercial and public outcomes from research. For this reason, it is a priority for the Australian Government to strengthen the connections between science, research and industry. The government encourages research institutions and businesses to ‘look outwards’ for opportunities to collaborate with each other.</t>
  </si>
  <si>
    <t>National Health &amp; Medical Research Council</t>
  </si>
  <si>
    <t xml:space="preserve">Defence Science &amp; Technology Organisation    </t>
  </si>
  <si>
    <t>% of 
2014-15
expenditure</t>
  </si>
  <si>
    <t>Table 1.  Summary of Australian Government support for science, research and innovation by sector</t>
  </si>
  <si>
    <t>We welcome your input on how future editions of the tables might be improved. Please send any comments or suggestions to:</t>
  </si>
  <si>
    <t>Entrepreneurs' Infrastructure Programme</t>
  </si>
  <si>
    <t>As shown in the subtotals in Table 1, the sector receiving the highest proportion of support in 2014-15 is the Higher Education sector (31.2%), followed by the Business Enterprise sector (29.8%), the Government sector (20.1%) and Multisector research activities (19.0%).</t>
  </si>
  <si>
    <t xml:space="preserve">MasterTable - Australian Government support for science, research and innovation - All figures in $million. </t>
  </si>
  <si>
    <t>1 (from Table 1) The terms 'Intramural' and 'Extramural' are defined below.</t>
  </si>
  <si>
    <t>SEOTables - Australian Government support for science, research and innovation by socio-economic objective - All figures in $million</t>
  </si>
  <si>
    <t>The MasterTable contains all the information present within the 'Table' tabs of this spreadsheet, along with additional information that is not available within these tabs.
The 'Tables' tabs were used to create the PDF version of this document and have been included for the convenience of those users who may wish to recreate the PDF version themselves.
The contents of the MasterTable may be organised using the filters in Row 3, which allow users to (for example) reveal only funding by portfolio or socio-economic objective.
Detailed information about the contents of each column of the MasterTable are available from the Notes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</si>
</sst>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quot;$&quot;#,##0.00_);\(&quot;$&quot;#,##0.00\)"/>
    <numFmt numFmtId="165" formatCode="0.0"/>
    <numFmt numFmtId="166" formatCode="#,##0.0"/>
    <numFmt numFmtId="167" formatCode="#,##0.000"/>
    <numFmt numFmtId="168" formatCode="#,##0_)\ ;[Red]\(#,##0\);&quot;- &quot;\ "/>
    <numFmt numFmtId="169" formatCode="_-[$€-2]* #,##0.00_-;\-[$€-2]* #,##0.00_-;_-[$€-2]* &quot;-&quot;??_-"/>
    <numFmt numFmtId="170" formatCode="General_)"/>
    <numFmt numFmtId="171" formatCode="#,##0;[Red]\(#,##0\)"/>
    <numFmt numFmtId="172" formatCode="d/mm/yy;@"/>
    <numFmt numFmtId="173" formatCode="#,##0\ ;[Red]\(#,##0\);\-"/>
    <numFmt numFmtId="174" formatCode="#,##0\ ;[Red]\(#,##0\)"/>
    <numFmt numFmtId="175" formatCode="_-* #,##0_-;[Red]\(\ #,##0\);_-* &quot;-&quot;??_-;_-@_-"/>
    <numFmt numFmtId="176" formatCode="_(* #,##0.00_);_(* \(#,##0.00\);_(* &quot;-&quot;??_);_(@_)"/>
    <numFmt numFmtId="177" formatCode="#,##0.0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Times New Roman"/>
      <family val="1"/>
    </font>
    <font>
      <sz val="7"/>
      <name val="Times New Roman"/>
      <family val="1"/>
    </font>
    <font>
      <sz val="8"/>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6"/>
      <name val="Times New Roman"/>
      <family val="1"/>
    </font>
    <font>
      <b/>
      <sz val="6"/>
      <name val="Times New Roman"/>
      <family val="1"/>
    </font>
    <font>
      <sz val="6"/>
      <name val="Times New Roman"/>
      <family val="1"/>
    </font>
    <font>
      <sz val="6"/>
      <color indexed="10"/>
      <name val="Times New Roman"/>
      <family val="1"/>
    </font>
    <font>
      <b/>
      <sz val="16"/>
      <name val="Arial"/>
      <family val="2"/>
    </font>
    <font>
      <sz val="7"/>
      <color indexed="10"/>
      <name val="Times New Roman"/>
      <family val="1"/>
    </font>
    <font>
      <i/>
      <sz val="7"/>
      <color indexed="10"/>
      <name val="Times New Roman"/>
      <family val="1"/>
    </font>
    <font>
      <b/>
      <sz val="8"/>
      <name val="Arial"/>
      <family val="2"/>
    </font>
    <font>
      <sz val="12"/>
      <name val="Arial"/>
      <family val="2"/>
    </font>
    <font>
      <b/>
      <sz val="14"/>
      <name val="Arial"/>
      <family val="2"/>
    </font>
    <font>
      <sz val="10"/>
      <color indexed="10"/>
      <name val="Arial"/>
      <family val="2"/>
    </font>
    <font>
      <b/>
      <sz val="7"/>
      <name val="Times New Roman"/>
      <family val="1"/>
    </font>
    <font>
      <sz val="7"/>
      <name val="Arial"/>
      <family val="2"/>
    </font>
    <font>
      <i/>
      <sz val="8"/>
      <name val="Arial"/>
      <family val="2"/>
    </font>
    <font>
      <sz val="10"/>
      <color indexed="12"/>
      <name val="Arial"/>
      <family val="2"/>
    </font>
    <font>
      <sz val="10"/>
      <name val="Arial"/>
      <family val="2"/>
    </font>
    <font>
      <sz val="12"/>
      <name val="Arial"/>
      <family val="2"/>
    </font>
    <font>
      <i/>
      <sz val="10"/>
      <name val="Arial"/>
      <family val="2"/>
    </font>
    <font>
      <b/>
      <i/>
      <sz val="10"/>
      <name val="Arial"/>
      <family val="2"/>
    </font>
    <font>
      <b/>
      <i/>
      <sz val="14"/>
      <color indexed="20"/>
      <name val="Helv"/>
    </font>
    <font>
      <sz val="10"/>
      <name val="MS Sans Serif"/>
      <family val="2"/>
    </font>
    <font>
      <sz val="10"/>
      <color indexed="21"/>
      <name val="Arial Black"/>
      <family val="2"/>
    </font>
    <font>
      <sz val="10"/>
      <name val="Arial"/>
      <family val="2"/>
    </font>
    <font>
      <sz val="9"/>
      <name val="Courier"/>
      <family val="3"/>
    </font>
    <font>
      <sz val="12"/>
      <name val="Times New Roman"/>
      <family val="1"/>
    </font>
    <font>
      <sz val="10"/>
      <name val="Helv"/>
    </font>
    <font>
      <sz val="9"/>
      <name val="Arial"/>
      <family val="2"/>
    </font>
    <font>
      <b/>
      <i/>
      <sz val="14"/>
      <name val="Arial"/>
      <family val="2"/>
    </font>
    <font>
      <sz val="10"/>
      <name val="Geneva"/>
      <family val="2"/>
    </font>
    <font>
      <sz val="10"/>
      <color indexed="8"/>
      <name val="Arial"/>
      <family val="2"/>
    </font>
    <font>
      <sz val="14"/>
      <name val="Arial"/>
      <family val="2"/>
    </font>
    <font>
      <i/>
      <sz val="12"/>
      <color indexed="12"/>
      <name val="Arial"/>
      <family val="2"/>
    </font>
    <font>
      <sz val="10"/>
      <color indexed="20"/>
      <name val="Helv"/>
    </font>
    <font>
      <sz val="12"/>
      <color indexed="12"/>
      <name val="Arial"/>
      <family val="2"/>
    </font>
    <font>
      <b/>
      <sz val="20"/>
      <name val="Arial"/>
      <family val="2"/>
    </font>
    <font>
      <sz val="10"/>
      <name val="Arial"/>
      <family val="2"/>
    </font>
    <font>
      <b/>
      <sz val="11"/>
      <name val="Arial"/>
      <family val="2"/>
    </font>
    <font>
      <sz val="11"/>
      <name val="Arial"/>
      <family val="2"/>
    </font>
    <font>
      <b/>
      <i/>
      <vertAlign val="superscript"/>
      <sz val="10"/>
      <name val="Arial"/>
      <family val="2"/>
    </font>
    <font>
      <b/>
      <sz val="13"/>
      <name val="Arial"/>
      <family val="2"/>
    </font>
    <font>
      <b/>
      <sz val="12"/>
      <name val="Arial"/>
      <family val="2"/>
    </font>
    <font>
      <sz val="11"/>
      <color theme="1"/>
      <name val="Calibri"/>
      <family val="2"/>
      <scheme val="minor"/>
    </font>
    <font>
      <sz val="1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10"/>
      <name val="Times New Roman"/>
      <family val="1"/>
    </font>
    <font>
      <b/>
      <vertAlign val="superscript"/>
      <sz val="11"/>
      <name val="Arial"/>
      <family val="2"/>
    </font>
    <font>
      <i/>
      <sz val="10"/>
      <name val="Times New Roman"/>
      <family val="1"/>
    </font>
    <font>
      <i/>
      <sz val="7"/>
      <name val="Times New Roman"/>
      <family val="1"/>
    </font>
    <font>
      <b/>
      <sz val="7"/>
      <color indexed="10"/>
      <name val="Times New Roman"/>
      <family val="1"/>
    </font>
    <font>
      <b/>
      <sz val="11"/>
      <color rgb="FFFF0000"/>
      <name val="Times New Roman"/>
      <family val="1"/>
    </font>
    <font>
      <b/>
      <sz val="10"/>
      <color theme="0"/>
      <name val="Arial"/>
      <family val="2"/>
    </font>
    <font>
      <sz val="7"/>
      <color theme="0"/>
      <name val="Arial"/>
      <family val="2"/>
    </font>
    <font>
      <sz val="10"/>
      <color theme="0"/>
      <name val="Arial"/>
      <family val="2"/>
    </font>
    <font>
      <sz val="11"/>
      <color theme="0"/>
      <name val="Arial"/>
      <family val="2"/>
    </font>
    <font>
      <u/>
      <sz val="10"/>
      <color theme="10"/>
      <name val="Arial"/>
      <family val="2"/>
    </font>
    <font>
      <vertAlign val="superscript"/>
      <sz val="10"/>
      <name val="Arial"/>
      <family val="2"/>
    </font>
    <font>
      <sz val="10"/>
      <color theme="1"/>
      <name val="Arial"/>
      <family val="2"/>
    </font>
    <font>
      <sz val="11"/>
      <color theme="1"/>
      <name val="Arial"/>
      <family val="2"/>
    </font>
    <font>
      <i/>
      <sz val="11"/>
      <color theme="1"/>
      <name val="Arial"/>
      <family val="2"/>
    </font>
    <font>
      <sz val="8"/>
      <color theme="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darkGrid"/>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8"/>
      </left>
      <right/>
      <top style="hair">
        <color indexed="12"/>
      </top>
      <bottom style="hair">
        <color indexed="1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hair">
        <color indexed="12"/>
      </top>
      <bottom style="hair">
        <color indexed="1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style="hair">
        <color indexed="12"/>
      </top>
      <bottom style="hair">
        <color indexed="12"/>
      </bottom>
      <diagonal/>
    </border>
    <border>
      <left/>
      <right/>
      <top style="hair">
        <color indexed="12"/>
      </top>
      <bottom style="hair">
        <color indexed="12"/>
      </bottom>
      <diagonal/>
    </border>
    <border>
      <left style="thin">
        <color indexed="8"/>
      </left>
      <right/>
      <top style="thin">
        <color indexed="8"/>
      </top>
      <bottom/>
      <diagonal/>
    </border>
    <border>
      <left/>
      <right/>
      <top style="hair">
        <color indexed="54"/>
      </top>
      <bottom style="hair">
        <color indexed="54"/>
      </bottom>
      <diagonal/>
    </border>
    <border>
      <left/>
      <right/>
      <top style="hair">
        <color indexed="48"/>
      </top>
      <bottom style="hair">
        <color indexed="48"/>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double">
        <color indexed="64"/>
      </bottom>
      <diagonal/>
    </border>
  </borders>
  <cellStyleXfs count="2024">
    <xf numFmtId="0" fontId="0" fillId="0" borderId="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63" fillId="0" borderId="1"/>
    <xf numFmtId="0" fontId="32" fillId="3" borderId="0" applyNumberFormat="0" applyBorder="0" applyAlignment="0" applyProtection="0"/>
    <xf numFmtId="0" fontId="67" fillId="0" borderId="0"/>
    <xf numFmtId="0" fontId="33" fillId="20" borderId="2" applyNumberFormat="0" applyAlignment="0" applyProtection="0"/>
    <xf numFmtId="49" fontId="63" fillId="0" borderId="3">
      <alignment vertical="center" wrapText="1"/>
    </xf>
    <xf numFmtId="0" fontId="34" fillId="21" borderId="4" applyNumberFormat="0" applyAlignment="0" applyProtection="0"/>
    <xf numFmtId="0" fontId="61" fillId="0" borderId="0"/>
    <xf numFmtId="164" fontId="68" fillId="0" borderId="0" applyFont="0" applyFill="0" applyBorder="0" applyAlignment="0" applyProtection="0"/>
    <xf numFmtId="168" fontId="63" fillId="22" borderId="5">
      <alignment horizontal="right"/>
      <protection locked="0"/>
    </xf>
    <xf numFmtId="3" fontId="69" fillId="0" borderId="0"/>
    <xf numFmtId="169" fontId="70" fillId="0" borderId="0" applyFont="0" applyFill="0" applyBorder="0" applyAlignment="0" applyProtection="0">
      <alignment wrapText="1"/>
    </xf>
    <xf numFmtId="0" fontId="35" fillId="0" borderId="0" applyNumberFormat="0" applyFill="0" applyBorder="0" applyAlignment="0" applyProtection="0"/>
    <xf numFmtId="170" fontId="71" fillId="23" borderId="6"/>
    <xf numFmtId="0" fontId="72" fillId="0" borderId="0" applyNumberFormat="0" applyFill="0" applyBorder="0" applyAlignment="0" applyProtection="0"/>
    <xf numFmtId="0" fontId="36" fillId="4" borderId="0" applyNumberFormat="0" applyBorder="0" applyAlignment="0" applyProtection="0"/>
    <xf numFmtId="0" fontId="47" fillId="0" borderId="0"/>
    <xf numFmtId="3" fontId="73" fillId="0" borderId="0"/>
    <xf numFmtId="0" fontId="74" fillId="0" borderId="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55" fillId="0" borderId="0"/>
    <xf numFmtId="0" fontId="40" fillId="7" borderId="2" applyNumberFormat="0" applyAlignment="0" applyProtection="0"/>
    <xf numFmtId="0" fontId="63" fillId="0" borderId="0"/>
    <xf numFmtId="0" fontId="41" fillId="0" borderId="10" applyNumberFormat="0" applyFill="0" applyAlignment="0" applyProtection="0"/>
    <xf numFmtId="0" fontId="75" fillId="0" borderId="0"/>
    <xf numFmtId="0" fontId="76" fillId="0" borderId="0"/>
    <xf numFmtId="0" fontId="42" fillId="24" borderId="0" applyNumberFormat="0" applyBorder="0" applyAlignment="0" applyProtection="0"/>
    <xf numFmtId="0" fontId="25" fillId="0" borderId="0"/>
    <xf numFmtId="169" fontId="25" fillId="0" borderId="0"/>
    <xf numFmtId="0" fontId="25" fillId="0" borderId="0"/>
    <xf numFmtId="0" fontId="25" fillId="0" borderId="0"/>
    <xf numFmtId="169" fontId="25" fillId="0" borderId="0"/>
    <xf numFmtId="169" fontId="25" fillId="0" borderId="0"/>
    <xf numFmtId="0" fontId="25" fillId="0" borderId="0"/>
    <xf numFmtId="0" fontId="25" fillId="0" borderId="0"/>
    <xf numFmtId="0" fontId="25" fillId="0" borderId="0"/>
    <xf numFmtId="0" fontId="25" fillId="0" borderId="0"/>
    <xf numFmtId="0" fontId="89" fillId="0" borderId="0"/>
    <xf numFmtId="169" fontId="83" fillId="0" borderId="0"/>
    <xf numFmtId="0" fontId="25" fillId="0" borderId="0"/>
    <xf numFmtId="0" fontId="25" fillId="0" borderId="0"/>
    <xf numFmtId="169" fontId="25" fillId="0" borderId="0"/>
    <xf numFmtId="0" fontId="25" fillId="0" borderId="0"/>
    <xf numFmtId="16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63" fillId="25" borderId="11" applyNumberFormat="0" applyFont="0" applyAlignment="0" applyProtection="0"/>
    <xf numFmtId="0" fontId="63"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63"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0" fontId="43" fillId="20" borderId="12" applyNumberFormat="0" applyAlignment="0" applyProtection="0"/>
    <xf numFmtId="171" fontId="77" fillId="26" borderId="0">
      <alignment horizontal="right"/>
    </xf>
    <xf numFmtId="9" fontId="63" fillId="0" borderId="0" applyFont="0" applyFill="0" applyBorder="0" applyAlignment="0" applyProtection="0"/>
    <xf numFmtId="9" fontId="83" fillId="0" borderId="0" applyFont="0" applyFill="0" applyBorder="0" applyAlignment="0" applyProtection="0"/>
    <xf numFmtId="49" fontId="63" fillId="0" borderId="3">
      <alignment horizontal="justify" vertical="center" wrapText="1"/>
    </xf>
    <xf numFmtId="172" fontId="63" fillId="0" borderId="3">
      <alignment horizontal="center" vertical="center"/>
    </xf>
    <xf numFmtId="173" fontId="78" fillId="27" borderId="1"/>
    <xf numFmtId="173" fontId="78" fillId="0" borderId="13"/>
    <xf numFmtId="173" fontId="78" fillId="0" borderId="14"/>
    <xf numFmtId="0" fontId="79" fillId="28" borderId="15"/>
    <xf numFmtId="0" fontId="80" fillId="0" borderId="0"/>
    <xf numFmtId="37" fontId="72" fillId="0" borderId="0"/>
    <xf numFmtId="172" fontId="29" fillId="0" borderId="0">
      <alignment horizontal="left" textRotation="75" shrinkToFit="1"/>
    </xf>
    <xf numFmtId="174" fontId="64" fillId="0" borderId="16">
      <alignment wrapText="1"/>
    </xf>
    <xf numFmtId="0" fontId="81" fillId="0" borderId="0">
      <alignment wrapText="1"/>
    </xf>
    <xf numFmtId="0" fontId="66" fillId="0" borderId="0"/>
    <xf numFmtId="175" fontId="62" fillId="0" borderId="5">
      <alignment horizontal="right"/>
    </xf>
    <xf numFmtId="0" fontId="82" fillId="0" borderId="0"/>
    <xf numFmtId="0" fontId="63" fillId="0" borderId="17"/>
    <xf numFmtId="0" fontId="44" fillId="0" borderId="0" applyNumberFormat="0" applyFill="0" applyBorder="0" applyAlignment="0" applyProtection="0"/>
    <xf numFmtId="0" fontId="45" fillId="0" borderId="18" applyNumberFormat="0" applyFill="0" applyAlignment="0" applyProtection="0"/>
    <xf numFmtId="171" fontId="57" fillId="0" borderId="16"/>
    <xf numFmtId="0" fontId="65" fillId="0" borderId="0"/>
    <xf numFmtId="175" fontId="62" fillId="28" borderId="5">
      <alignment horizontal="right"/>
    </xf>
    <xf numFmtId="175" fontId="62" fillId="0" borderId="5">
      <alignment horizontal="right"/>
    </xf>
    <xf numFmtId="0" fontId="46" fillId="0" borderId="0" applyNumberFormat="0" applyFill="0" applyBorder="0" applyAlignment="0" applyProtection="0"/>
    <xf numFmtId="0" fontId="25" fillId="0" borderId="1"/>
    <xf numFmtId="49" fontId="25" fillId="0" borderId="3">
      <alignment vertical="center" wrapText="1"/>
    </xf>
    <xf numFmtId="168" fontId="25" fillId="22" borderId="5">
      <alignment horizontal="right"/>
      <protection locked="0"/>
    </xf>
    <xf numFmtId="169" fontId="25" fillId="0" borderId="0" applyFont="0" applyFill="0" applyBorder="0" applyAlignment="0" applyProtection="0">
      <alignment wrapText="1"/>
    </xf>
    <xf numFmtId="0" fontId="25" fillId="0" borderId="0"/>
    <xf numFmtId="0" fontId="23" fillId="0" borderId="0"/>
    <xf numFmtId="169" fontId="25" fillId="0" borderId="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49" fontId="25" fillId="0" borderId="3">
      <alignment horizontal="justify" vertical="center" wrapText="1"/>
    </xf>
    <xf numFmtId="172" fontId="25" fillId="0" borderId="3">
      <alignment horizontal="center" vertical="center"/>
    </xf>
    <xf numFmtId="174" fontId="56" fillId="0" borderId="16">
      <alignment wrapText="1"/>
    </xf>
    <xf numFmtId="0" fontId="25" fillId="0" borderId="17"/>
    <xf numFmtId="0" fontId="25" fillId="0" borderId="1"/>
    <xf numFmtId="49" fontId="25" fillId="0" borderId="3">
      <alignment vertical="center" wrapText="1"/>
    </xf>
    <xf numFmtId="168" fontId="25" fillId="22" borderId="5">
      <alignment horizontal="right"/>
      <protection locked="0"/>
    </xf>
    <xf numFmtId="169" fontId="25" fillId="0" borderId="0" applyFont="0" applyFill="0" applyBorder="0" applyAlignment="0" applyProtection="0">
      <alignment wrapText="1"/>
    </xf>
    <xf numFmtId="0" fontId="25" fillId="0" borderId="0"/>
    <xf numFmtId="0" fontId="23" fillId="0" borderId="0"/>
    <xf numFmtId="169" fontId="25" fillId="0" borderId="0"/>
    <xf numFmtId="0" fontId="25" fillId="25" borderId="11" applyNumberFormat="0" applyFont="0" applyAlignment="0" applyProtection="0"/>
    <xf numFmtId="0" fontId="25" fillId="25" borderId="11" applyNumberFormat="0" applyFont="0" applyAlignment="0" applyProtection="0"/>
    <xf numFmtId="0" fontId="25" fillId="25" borderId="11" applyNumberFormat="0" applyFont="0" applyAlignment="0" applyProtection="0"/>
    <xf numFmtId="9" fontId="25" fillId="0" borderId="0" applyFont="0" applyFill="0" applyBorder="0" applyAlignment="0" applyProtection="0"/>
    <xf numFmtId="49" fontId="25" fillId="0" borderId="3">
      <alignment horizontal="justify" vertical="center" wrapText="1"/>
    </xf>
    <xf numFmtId="172" fontId="25" fillId="0" borderId="3">
      <alignment horizontal="center" vertical="center"/>
    </xf>
    <xf numFmtId="174" fontId="56" fillId="0" borderId="16">
      <alignment wrapText="1"/>
    </xf>
    <xf numFmtId="0" fontId="25" fillId="0" borderId="17"/>
    <xf numFmtId="43" fontId="25" fillId="0" borderId="0" applyFont="0" applyFill="0" applyBorder="0" applyAlignment="0" applyProtection="0"/>
    <xf numFmtId="0" fontId="23" fillId="0" borderId="0"/>
    <xf numFmtId="9" fontId="25"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2" applyNumberFormat="0" applyAlignment="0" applyProtection="0"/>
    <xf numFmtId="0" fontId="34" fillId="21" borderId="4"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7" borderId="2" applyNumberFormat="0" applyAlignment="0" applyProtection="0"/>
    <xf numFmtId="0" fontId="41" fillId="0" borderId="10" applyNumberFormat="0" applyFill="0" applyAlignment="0" applyProtection="0"/>
    <xf numFmtId="0" fontId="42" fillId="24" borderId="0" applyNumberFormat="0" applyBorder="0" applyAlignment="0" applyProtection="0"/>
    <xf numFmtId="0" fontId="23" fillId="0" borderId="0"/>
    <xf numFmtId="0" fontId="24" fillId="25" borderId="11" applyNumberFormat="0" applyFont="0" applyAlignment="0" applyProtection="0"/>
    <xf numFmtId="0" fontId="43" fillId="20" borderId="12" applyNumberFormat="0" applyAlignment="0" applyProtection="0"/>
    <xf numFmtId="0" fontId="44" fillId="0" borderId="0" applyNumberFormat="0" applyFill="0" applyBorder="0" applyAlignment="0" applyProtection="0"/>
    <xf numFmtId="0" fontId="45" fillId="0" borderId="18" applyNumberFormat="0" applyFill="0" applyAlignment="0" applyProtection="0"/>
    <xf numFmtId="0" fontId="46" fillId="0" borderId="0" applyNumberFormat="0" applyFill="0" applyBorder="0" applyAlignment="0" applyProtection="0"/>
    <xf numFmtId="0" fontId="23" fillId="0" borderId="0"/>
    <xf numFmtId="0" fontId="23" fillId="0" borderId="0"/>
    <xf numFmtId="0" fontId="23" fillId="0" borderId="0"/>
    <xf numFmtId="0" fontId="90" fillId="0" borderId="0"/>
    <xf numFmtId="0" fontId="91" fillId="0" borderId="0" applyNumberFormat="0" applyFill="0" applyBorder="0" applyAlignment="0" applyProtection="0"/>
    <xf numFmtId="0" fontId="92" fillId="0" borderId="24" applyNumberFormat="0" applyFill="0" applyAlignment="0" applyProtection="0"/>
    <xf numFmtId="0" fontId="93" fillId="0" borderId="25" applyNumberFormat="0" applyFill="0" applyAlignment="0" applyProtection="0"/>
    <xf numFmtId="0" fontId="94" fillId="0" borderId="26" applyNumberFormat="0" applyFill="0" applyAlignment="0" applyProtection="0"/>
    <xf numFmtId="0" fontId="94" fillId="0" borderId="0" applyNumberFormat="0" applyFill="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0" applyNumberFormat="0" applyBorder="0" applyAlignment="0" applyProtection="0"/>
    <xf numFmtId="0" fontId="98" fillId="34" borderId="27" applyNumberFormat="0" applyAlignment="0" applyProtection="0"/>
    <xf numFmtId="0" fontId="99" fillId="35" borderId="28" applyNumberFormat="0" applyAlignment="0" applyProtection="0"/>
    <xf numFmtId="0" fontId="100" fillId="35" borderId="27" applyNumberFormat="0" applyAlignment="0" applyProtection="0"/>
    <xf numFmtId="0" fontId="101" fillId="0" borderId="29" applyNumberFormat="0" applyFill="0" applyAlignment="0" applyProtection="0"/>
    <xf numFmtId="0" fontId="102" fillId="36" borderId="30" applyNumberFormat="0" applyAlignment="0" applyProtection="0"/>
    <xf numFmtId="0" fontId="103" fillId="0" borderId="0" applyNumberFormat="0" applyFill="0" applyBorder="0" applyAlignment="0" applyProtection="0"/>
    <xf numFmtId="0" fontId="23" fillId="37" borderId="31" applyNumberFormat="0" applyFont="0" applyAlignment="0" applyProtection="0"/>
    <xf numFmtId="0" fontId="104" fillId="0" borderId="0" applyNumberFormat="0" applyFill="0" applyBorder="0" applyAlignment="0" applyProtection="0"/>
    <xf numFmtId="0" fontId="105" fillId="0" borderId="32" applyNumberFormat="0" applyFill="0" applyAlignment="0" applyProtection="0"/>
    <xf numFmtId="0" fontId="106"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106" fillId="49" borderId="0" applyNumberFormat="0" applyBorder="0" applyAlignment="0" applyProtection="0"/>
    <xf numFmtId="0" fontId="106"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106" fillId="57" borderId="0" applyNumberFormat="0" applyBorder="0" applyAlignment="0" applyProtection="0"/>
    <xf numFmtId="0" fontId="106"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106" fillId="61" borderId="0" applyNumberFormat="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7" borderId="31" applyNumberFormat="0" applyFont="0" applyAlignment="0" applyProtection="0"/>
    <xf numFmtId="0" fontId="22" fillId="39"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37" borderId="31" applyNumberFormat="0" applyFont="0" applyAlignment="0" applyProtection="0"/>
    <xf numFmtId="0" fontId="21" fillId="39"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0" borderId="0"/>
    <xf numFmtId="0" fontId="21" fillId="0" borderId="0"/>
    <xf numFmtId="0" fontId="20" fillId="0" borderId="0"/>
    <xf numFmtId="0" fontId="25" fillId="25" borderId="11" applyNumberFormat="0" applyFont="0" applyAlignment="0" applyProtection="0"/>
    <xf numFmtId="9" fontId="25" fillId="0" borderId="0" applyFont="0" applyFill="0" applyBorder="0" applyAlignment="0" applyProtection="0"/>
    <xf numFmtId="0" fontId="20" fillId="0" borderId="0"/>
    <xf numFmtId="0" fontId="25" fillId="0" borderId="0"/>
    <xf numFmtId="0" fontId="20" fillId="0" borderId="0"/>
    <xf numFmtId="43" fontId="2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37" borderId="31" applyNumberFormat="0" applyFont="0" applyAlignment="0" applyProtection="0"/>
    <xf numFmtId="0" fontId="20" fillId="39"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37" borderId="31" applyNumberFormat="0" applyFont="0" applyAlignment="0" applyProtection="0"/>
    <xf numFmtId="0" fontId="20" fillId="39"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37" borderId="31" applyNumberFormat="0" applyFont="0" applyAlignment="0" applyProtection="0"/>
    <xf numFmtId="0" fontId="20" fillId="39"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0" borderId="0"/>
    <xf numFmtId="0" fontId="20" fillId="0" borderId="0"/>
    <xf numFmtId="176" fontId="24" fillId="0" borderId="0" applyFont="0" applyFill="0" applyBorder="0" applyAlignment="0" applyProtection="0"/>
    <xf numFmtId="0" fontId="19" fillId="0" borderId="0"/>
    <xf numFmtId="0" fontId="24" fillId="0" borderId="1"/>
    <xf numFmtId="49" fontId="24" fillId="0" borderId="3">
      <alignment vertical="center" wrapText="1"/>
    </xf>
    <xf numFmtId="168" fontId="24" fillId="22" borderId="5">
      <alignment horizontal="right"/>
      <protection locked="0"/>
    </xf>
    <xf numFmtId="169" fontId="24" fillId="0" borderId="0" applyFont="0" applyFill="0" applyBorder="0" applyAlignment="0" applyProtection="0">
      <alignment wrapText="1"/>
    </xf>
    <xf numFmtId="0" fontId="24" fillId="0" borderId="0"/>
    <xf numFmtId="0" fontId="24" fillId="0" borderId="0"/>
    <xf numFmtId="169" fontId="24" fillId="0" borderId="0"/>
    <xf numFmtId="0" fontId="24" fillId="0" borderId="0"/>
    <xf numFmtId="0" fontId="24" fillId="0" borderId="0"/>
    <xf numFmtId="169" fontId="24" fillId="0" borderId="0"/>
    <xf numFmtId="169" fontId="24" fillId="0" borderId="0"/>
    <xf numFmtId="0" fontId="24" fillId="0" borderId="0"/>
    <xf numFmtId="0" fontId="24" fillId="0" borderId="0"/>
    <xf numFmtId="0" fontId="24" fillId="0" borderId="0"/>
    <xf numFmtId="0" fontId="24" fillId="0" borderId="0"/>
    <xf numFmtId="0" fontId="18" fillId="0" borderId="0"/>
    <xf numFmtId="169" fontId="24" fillId="0" borderId="0"/>
    <xf numFmtId="0" fontId="24" fillId="0" borderId="0"/>
    <xf numFmtId="169" fontId="24" fillId="0" borderId="0"/>
    <xf numFmtId="0" fontId="24" fillId="0" borderId="0"/>
    <xf numFmtId="169"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7"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9" fontId="24" fillId="0" borderId="0" applyFont="0" applyFill="0" applyBorder="0" applyAlignment="0" applyProtection="0"/>
    <xf numFmtId="49" fontId="24" fillId="0" borderId="3">
      <alignment horizontal="justify" vertical="center" wrapText="1"/>
    </xf>
    <xf numFmtId="172" fontId="24" fillId="0" borderId="3">
      <alignment horizontal="center" vertical="center"/>
    </xf>
    <xf numFmtId="0" fontId="24" fillId="0" borderId="17"/>
    <xf numFmtId="0" fontId="17" fillId="0" borderId="0"/>
    <xf numFmtId="43" fontId="107" fillId="0" borderId="0" applyFont="0" applyFill="0" applyBorder="0" applyAlignment="0" applyProtection="0"/>
    <xf numFmtId="0" fontId="16" fillId="0" borderId="0"/>
    <xf numFmtId="9" fontId="107" fillId="0" borderId="0" applyFont="0" applyFill="0" applyBorder="0" applyAlignment="0" applyProtection="0"/>
    <xf numFmtId="0" fontId="15" fillId="0" borderId="0"/>
    <xf numFmtId="0" fontId="14" fillId="0" borderId="0"/>
    <xf numFmtId="0" fontId="24" fillId="0" borderId="0" applyFont="0" applyFill="0" applyBorder="0" applyAlignment="0" applyProtection="0"/>
    <xf numFmtId="0" fontId="24" fillId="0" borderId="0"/>
    <xf numFmtId="0" fontId="13" fillId="0" borderId="0"/>
    <xf numFmtId="0" fontId="12" fillId="0" borderId="0"/>
    <xf numFmtId="0" fontId="11" fillId="0" borderId="0"/>
    <xf numFmtId="169" fontId="30" fillId="5" borderId="0" applyNumberFormat="0" applyBorder="0" applyAlignment="0" applyProtection="0"/>
    <xf numFmtId="169" fontId="30" fillId="8" borderId="0" applyNumberFormat="0" applyBorder="0" applyAlignment="0" applyProtection="0"/>
    <xf numFmtId="169" fontId="30" fillId="5" borderId="0" applyNumberFormat="0" applyBorder="0" applyAlignment="0" applyProtection="0"/>
    <xf numFmtId="169" fontId="30" fillId="10" borderId="0" applyNumberFormat="0" applyBorder="0" applyAlignment="0" applyProtection="0"/>
    <xf numFmtId="169" fontId="30" fillId="9" borderId="0" applyNumberFormat="0" applyBorder="0" applyAlignment="0" applyProtection="0"/>
    <xf numFmtId="169" fontId="30" fillId="8" borderId="0" applyNumberFormat="0" applyBorder="0" applyAlignment="0" applyProtection="0"/>
    <xf numFmtId="169" fontId="30" fillId="7" borderId="0" applyNumberFormat="0" applyBorder="0" applyAlignment="0" applyProtection="0"/>
    <xf numFmtId="169" fontId="30" fillId="6" borderId="0" applyNumberFormat="0" applyBorder="0" applyAlignment="0" applyProtection="0"/>
    <xf numFmtId="169" fontId="30" fillId="5" borderId="0" applyNumberFormat="0" applyBorder="0" applyAlignment="0" applyProtection="0"/>
    <xf numFmtId="169" fontId="30" fillId="4" borderId="0" applyNumberFormat="0" applyBorder="0" applyAlignment="0" applyProtection="0"/>
    <xf numFmtId="169" fontId="30" fillId="3" borderId="0" applyNumberFormat="0" applyBorder="0" applyAlignment="0" applyProtection="0"/>
    <xf numFmtId="169" fontId="30" fillId="2" borderId="0" applyNumberFormat="0" applyBorder="0" applyAlignment="0" applyProtection="0"/>
    <xf numFmtId="169" fontId="24" fillId="25" borderId="11" applyNumberFormat="0" applyFont="0" applyAlignment="0" applyProtection="0"/>
    <xf numFmtId="169" fontId="46" fillId="0" borderId="0" applyNumberFormat="0" applyFill="0" applyBorder="0" applyAlignment="0" applyProtection="0"/>
    <xf numFmtId="169" fontId="107" fillId="0" borderId="0"/>
    <xf numFmtId="169" fontId="65" fillId="0" borderId="0"/>
    <xf numFmtId="169" fontId="45" fillId="0" borderId="18" applyNumberFormat="0" applyFill="0" applyAlignment="0" applyProtection="0"/>
    <xf numFmtId="169" fontId="44" fillId="0" borderId="0" applyNumberFormat="0" applyFill="0" applyBorder="0" applyAlignment="0" applyProtection="0"/>
    <xf numFmtId="169" fontId="24" fillId="0" borderId="17"/>
    <xf numFmtId="169" fontId="82" fillId="0" borderId="0"/>
    <xf numFmtId="169" fontId="66" fillId="0" borderId="0"/>
    <xf numFmtId="169" fontId="81" fillId="0" borderId="0">
      <alignment wrapText="1"/>
    </xf>
    <xf numFmtId="169" fontId="80" fillId="0" borderId="0"/>
    <xf numFmtId="169" fontId="79" fillId="28" borderId="15"/>
    <xf numFmtId="169" fontId="43" fillId="20" borderId="12" applyNumberForma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90" fillId="0" borderId="0"/>
    <xf numFmtId="169" fontId="75" fillId="0" borderId="0"/>
    <xf numFmtId="169" fontId="41" fillId="0" borderId="10" applyNumberFormat="0" applyFill="0" applyAlignment="0" applyProtection="0"/>
    <xf numFmtId="169" fontId="24" fillId="0" borderId="0"/>
    <xf numFmtId="169" fontId="40" fillId="7" borderId="2" applyNumberFormat="0" applyAlignment="0" applyProtection="0"/>
    <xf numFmtId="169" fontId="55" fillId="0" borderId="0"/>
    <xf numFmtId="169" fontId="39" fillId="0" borderId="0" applyNumberFormat="0" applyFill="0" applyBorder="0" applyAlignment="0" applyProtection="0"/>
    <xf numFmtId="169" fontId="39" fillId="0" borderId="9" applyNumberFormat="0" applyFill="0" applyAlignment="0" applyProtection="0"/>
    <xf numFmtId="169" fontId="38" fillId="0" borderId="8" applyNumberFormat="0" applyFill="0" applyAlignment="0" applyProtection="0"/>
    <xf numFmtId="169" fontId="37" fillId="0" borderId="7" applyNumberFormat="0" applyFill="0" applyAlignment="0" applyProtection="0"/>
    <xf numFmtId="169" fontId="74" fillId="0" borderId="0"/>
    <xf numFmtId="169" fontId="47" fillId="0" borderId="0"/>
    <xf numFmtId="169" fontId="36" fillId="4" borderId="0" applyNumberFormat="0" applyBorder="0" applyAlignment="0" applyProtection="0"/>
    <xf numFmtId="169" fontId="72" fillId="0" borderId="0" applyNumberFormat="0" applyFill="0" applyBorder="0" applyAlignment="0" applyProtection="0"/>
    <xf numFmtId="169" fontId="35" fillId="0" borderId="0" applyNumberFormat="0" applyFill="0" applyBorder="0" applyAlignment="0" applyProtection="0"/>
    <xf numFmtId="169" fontId="74" fillId="0" borderId="0"/>
    <xf numFmtId="169" fontId="61" fillId="0" borderId="0"/>
    <xf numFmtId="169" fontId="34" fillId="21" borderId="4" applyNumberFormat="0" applyAlignment="0" applyProtection="0"/>
    <xf numFmtId="169" fontId="33" fillId="20" borderId="2" applyNumberFormat="0" applyAlignment="0" applyProtection="0"/>
    <xf numFmtId="169" fontId="67" fillId="0" borderId="0"/>
    <xf numFmtId="169" fontId="32" fillId="3" borderId="0" applyNumberFormat="0" applyBorder="0" applyAlignment="0" applyProtection="0"/>
    <xf numFmtId="169" fontId="24" fillId="0" borderId="1"/>
    <xf numFmtId="169" fontId="31" fillId="19" borderId="0" applyNumberFormat="0" applyBorder="0" applyAlignment="0" applyProtection="0"/>
    <xf numFmtId="169" fontId="31" fillId="14" borderId="0" applyNumberFormat="0" applyBorder="0" applyAlignment="0" applyProtection="0"/>
    <xf numFmtId="169" fontId="31" fillId="13" borderId="0" applyNumberFormat="0" applyBorder="0" applyAlignment="0" applyProtection="0"/>
    <xf numFmtId="169" fontId="31" fillId="18" borderId="0" applyNumberFormat="0" applyBorder="0" applyAlignment="0" applyProtection="0"/>
    <xf numFmtId="169" fontId="31" fillId="17" borderId="0" applyNumberFormat="0" applyBorder="0" applyAlignment="0" applyProtection="0"/>
    <xf numFmtId="169" fontId="31" fillId="16" borderId="0" applyNumberFormat="0" applyBorder="0" applyAlignment="0" applyProtection="0"/>
    <xf numFmtId="169" fontId="31" fillId="15" borderId="0" applyNumberFormat="0" applyBorder="0" applyAlignment="0" applyProtection="0"/>
    <xf numFmtId="169" fontId="31" fillId="14" borderId="0" applyNumberFormat="0" applyBorder="0" applyAlignment="0" applyProtection="0"/>
    <xf numFmtId="169" fontId="31" fillId="13" borderId="0" applyNumberFormat="0" applyBorder="0" applyAlignment="0" applyProtection="0"/>
    <xf numFmtId="169" fontId="31" fillId="10" borderId="0" applyNumberFormat="0" applyBorder="0" applyAlignment="0" applyProtection="0"/>
    <xf numFmtId="169" fontId="31" fillId="9" borderId="0" applyNumberFormat="0" applyBorder="0" applyAlignment="0" applyProtection="0"/>
    <xf numFmtId="169" fontId="31" fillId="12"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11"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10"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9"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8"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7"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6"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5"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0" fontId="10" fillId="0" borderId="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4"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3"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30" fillId="2" borderId="0" applyNumberFormat="0" applyBorder="0" applyAlignment="0" applyProtection="0"/>
    <xf numFmtId="169" fontId="107" fillId="0" borderId="0"/>
    <xf numFmtId="169" fontId="30" fillId="6" borderId="0" applyNumberFormat="0" applyBorder="0" applyAlignment="0" applyProtection="0"/>
    <xf numFmtId="169" fontId="42" fillId="24" borderId="0" applyNumberFormat="0" applyBorder="0" applyAlignment="0" applyProtection="0"/>
    <xf numFmtId="169" fontId="30" fillId="6" borderId="0" applyNumberFormat="0" applyBorder="0" applyAlignment="0" applyProtection="0"/>
    <xf numFmtId="169" fontId="30" fillId="5" borderId="0" applyNumberFormat="0" applyBorder="0" applyAlignment="0" applyProtection="0"/>
    <xf numFmtId="169" fontId="30" fillId="11" borderId="0" applyNumberFormat="0" applyBorder="0" applyAlignment="0" applyProtection="0"/>
    <xf numFmtId="169" fontId="31" fillId="12" borderId="0" applyNumberFormat="0" applyBorder="0" applyAlignment="0" applyProtection="0"/>
    <xf numFmtId="169" fontId="31" fillId="9" borderId="0" applyNumberFormat="0" applyBorder="0" applyAlignment="0" applyProtection="0"/>
    <xf numFmtId="169" fontId="31" fillId="10" borderId="0" applyNumberFormat="0" applyBorder="0" applyAlignment="0" applyProtection="0"/>
    <xf numFmtId="169" fontId="31" fillId="13" borderId="0" applyNumberFormat="0" applyBorder="0" applyAlignment="0" applyProtection="0"/>
    <xf numFmtId="169" fontId="31" fillId="14" borderId="0" applyNumberFormat="0" applyBorder="0" applyAlignment="0" applyProtection="0"/>
    <xf numFmtId="169" fontId="31" fillId="15" borderId="0" applyNumberFormat="0" applyBorder="0" applyAlignment="0" applyProtection="0"/>
    <xf numFmtId="169" fontId="31" fillId="16" borderId="0" applyNumberFormat="0" applyBorder="0" applyAlignment="0" applyProtection="0"/>
    <xf numFmtId="169" fontId="31" fillId="17" borderId="0" applyNumberFormat="0" applyBorder="0" applyAlignment="0" applyProtection="0"/>
    <xf numFmtId="169" fontId="31" fillId="18" borderId="0" applyNumberFormat="0" applyBorder="0" applyAlignment="0" applyProtection="0"/>
    <xf numFmtId="169" fontId="31" fillId="13" borderId="0" applyNumberFormat="0" applyBorder="0" applyAlignment="0" applyProtection="0"/>
    <xf numFmtId="169" fontId="31" fillId="14" borderId="0" applyNumberFormat="0" applyBorder="0" applyAlignment="0" applyProtection="0"/>
    <xf numFmtId="169" fontId="31" fillId="19" borderId="0" applyNumberFormat="0" applyBorder="0" applyAlignment="0" applyProtection="0"/>
    <xf numFmtId="169" fontId="24" fillId="0" borderId="1"/>
    <xf numFmtId="169" fontId="32" fillId="3" borderId="0" applyNumberFormat="0" applyBorder="0" applyAlignment="0" applyProtection="0"/>
    <xf numFmtId="169" fontId="33" fillId="20" borderId="2" applyNumberFormat="0" applyAlignment="0" applyProtection="0"/>
    <xf numFmtId="49" fontId="24" fillId="0" borderId="3">
      <alignment vertical="center" wrapText="1"/>
    </xf>
    <xf numFmtId="169" fontId="34" fillId="21" borderId="4" applyNumberFormat="0" applyAlignment="0" applyProtection="0"/>
    <xf numFmtId="164" fontId="68" fillId="0" borderId="0" applyFont="0" applyFill="0" applyBorder="0" applyAlignment="0" applyProtection="0"/>
    <xf numFmtId="168" fontId="24" fillId="22" borderId="5">
      <alignment horizontal="right"/>
      <protection locked="0"/>
    </xf>
    <xf numFmtId="169" fontId="24" fillId="0" borderId="0" applyFont="0" applyFill="0" applyBorder="0" applyAlignment="0" applyProtection="0">
      <alignment wrapText="1"/>
    </xf>
    <xf numFmtId="169" fontId="35" fillId="0" borderId="0" applyNumberFormat="0" applyFill="0" applyBorder="0" applyAlignment="0" applyProtection="0"/>
    <xf numFmtId="170" fontId="71" fillId="23" borderId="6"/>
    <xf numFmtId="169" fontId="36" fillId="4" borderId="0" applyNumberFormat="0" applyBorder="0" applyAlignment="0" applyProtection="0"/>
    <xf numFmtId="169" fontId="37" fillId="0" borderId="7" applyNumberFormat="0" applyFill="0" applyAlignment="0" applyProtection="0"/>
    <xf numFmtId="169" fontId="38" fillId="0" borderId="8" applyNumberFormat="0" applyFill="0" applyAlignment="0" applyProtection="0"/>
    <xf numFmtId="169" fontId="39" fillId="0" borderId="9" applyNumberFormat="0" applyFill="0" applyAlignment="0" applyProtection="0"/>
    <xf numFmtId="169" fontId="39" fillId="0" borderId="0" applyNumberFormat="0" applyFill="0" applyBorder="0" applyAlignment="0" applyProtection="0"/>
    <xf numFmtId="169" fontId="40" fillId="7" borderId="2" applyNumberFormat="0" applyAlignment="0" applyProtection="0"/>
    <xf numFmtId="169" fontId="24" fillId="0" borderId="0"/>
    <xf numFmtId="169" fontId="41" fillId="0" borderId="10" applyNumberFormat="0" applyFill="0" applyAlignment="0" applyProtection="0"/>
    <xf numFmtId="169" fontId="42" fillId="24" borderId="0" applyNumberFormat="0" applyBorder="0" applyAlignment="0" applyProtection="0"/>
    <xf numFmtId="169" fontId="24" fillId="0" borderId="0"/>
    <xf numFmtId="169" fontId="24" fillId="0" borderId="0"/>
    <xf numFmtId="169" fontId="24" fillId="0" borderId="0"/>
    <xf numFmtId="169" fontId="24" fillId="0" borderId="0"/>
    <xf numFmtId="169" fontId="24" fillId="0" borderId="0"/>
    <xf numFmtId="169" fontId="24" fillId="25" borderId="11" applyNumberFormat="0" applyFont="0" applyAlignment="0" applyProtection="0"/>
    <xf numFmtId="169" fontId="24" fillId="25" borderId="11" applyNumberFormat="0" applyFont="0" applyAlignment="0" applyProtection="0"/>
    <xf numFmtId="169" fontId="43" fillId="20" borderId="12" applyNumberFormat="0" applyAlignment="0" applyProtection="0"/>
    <xf numFmtId="49" fontId="24" fillId="0" borderId="3">
      <alignment horizontal="justify" vertical="center" wrapText="1"/>
    </xf>
    <xf numFmtId="172" fontId="24" fillId="0" borderId="3">
      <alignment horizontal="center" vertical="center"/>
    </xf>
    <xf numFmtId="173" fontId="78" fillId="27" borderId="1"/>
    <xf numFmtId="173" fontId="78" fillId="0" borderId="13"/>
    <xf numFmtId="173" fontId="78" fillId="0" borderId="14"/>
    <xf numFmtId="169" fontId="81" fillId="0" borderId="0">
      <alignment wrapText="1"/>
    </xf>
    <xf numFmtId="169" fontId="24" fillId="0" borderId="17"/>
    <xf numFmtId="169" fontId="44" fillId="0" borderId="0" applyNumberFormat="0" applyFill="0" applyBorder="0" applyAlignment="0" applyProtection="0"/>
    <xf numFmtId="169" fontId="45" fillId="0" borderId="18" applyNumberFormat="0" applyFill="0" applyAlignment="0" applyProtection="0"/>
    <xf numFmtId="169" fontId="46" fillId="0" borderId="0" applyNumberFormat="0" applyFill="0" applyBorder="0" applyAlignment="0" applyProtection="0"/>
    <xf numFmtId="169" fontId="24" fillId="0" borderId="0"/>
    <xf numFmtId="169" fontId="24" fillId="0" borderId="1"/>
    <xf numFmtId="169" fontId="67" fillId="0" borderId="0"/>
    <xf numFmtId="169" fontId="61" fillId="0" borderId="0"/>
    <xf numFmtId="169" fontId="72" fillId="0" borderId="0" applyNumberFormat="0" applyFill="0" applyBorder="0" applyAlignment="0" applyProtection="0"/>
    <xf numFmtId="169" fontId="47" fillId="0" borderId="0"/>
    <xf numFmtId="169" fontId="74" fillId="0" borderId="0"/>
    <xf numFmtId="169" fontId="55" fillId="0" borderId="0"/>
    <xf numFmtId="169" fontId="24" fillId="0" borderId="0"/>
    <xf numFmtId="169" fontId="75" fillId="0" borderId="0"/>
    <xf numFmtId="169" fontId="90" fillId="0" borderId="0"/>
    <xf numFmtId="169" fontId="24" fillId="0" borderId="0"/>
    <xf numFmtId="169" fontId="24" fillId="25" borderId="11" applyNumberFormat="0" applyFont="0" applyAlignment="0" applyProtection="0"/>
    <xf numFmtId="169" fontId="24" fillId="25" borderId="11" applyNumberFormat="0" applyFont="0" applyAlignment="0" applyProtection="0"/>
    <xf numFmtId="169" fontId="79" fillId="28" borderId="15"/>
    <xf numFmtId="169" fontId="80" fillId="0" borderId="0"/>
    <xf numFmtId="169" fontId="81" fillId="0" borderId="0">
      <alignment wrapText="1"/>
    </xf>
    <xf numFmtId="169" fontId="66" fillId="0" borderId="0"/>
    <xf numFmtId="169" fontId="82" fillId="0" borderId="0"/>
    <xf numFmtId="169" fontId="24" fillId="0" borderId="17"/>
    <xf numFmtId="169" fontId="65" fillId="0" borderId="0"/>
    <xf numFmtId="169" fontId="24" fillId="0" borderId="1"/>
    <xf numFmtId="169" fontId="74" fillId="0" borderId="0"/>
    <xf numFmtId="169" fontId="24" fillId="0" borderId="0"/>
    <xf numFmtId="169" fontId="24" fillId="25" borderId="11" applyNumberFormat="0" applyFont="0" applyAlignment="0" applyProtection="0"/>
    <xf numFmtId="169" fontId="24" fillId="25" borderId="11" applyNumberFormat="0" applyFont="0" applyAlignment="0" applyProtection="0"/>
    <xf numFmtId="169" fontId="81" fillId="0" borderId="0">
      <alignment wrapText="1"/>
    </xf>
    <xf numFmtId="169" fontId="24" fillId="0" borderId="17"/>
    <xf numFmtId="169" fontId="74" fillId="0" borderId="0"/>
    <xf numFmtId="169" fontId="74" fillId="0" borderId="0"/>
    <xf numFmtId="169" fontId="74" fillId="0" borderId="0"/>
    <xf numFmtId="169" fontId="24" fillId="0" borderId="0"/>
    <xf numFmtId="169" fontId="74" fillId="0" borderId="0"/>
    <xf numFmtId="169" fontId="74" fillId="0" borderId="0"/>
    <xf numFmtId="169" fontId="2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24" fillId="25" borderId="11" applyNumberFormat="0" applyFont="0" applyAlignment="0" applyProtection="0"/>
    <xf numFmtId="169" fontId="24" fillId="0" borderId="0"/>
    <xf numFmtId="169" fontId="24" fillId="0" borderId="0"/>
    <xf numFmtId="169" fontId="74" fillId="0" borderId="0"/>
    <xf numFmtId="169" fontId="74" fillId="0" borderId="0"/>
    <xf numFmtId="169" fontId="74" fillId="0" borderId="0"/>
    <xf numFmtId="169" fontId="74" fillId="0" borderId="0"/>
    <xf numFmtId="169" fontId="7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0" fontId="24" fillId="0" borderId="0"/>
    <xf numFmtId="0" fontId="24" fillId="0" borderId="0"/>
    <xf numFmtId="43" fontId="10" fillId="0" borderId="0" applyFont="0" applyFill="0" applyBorder="0" applyAlignment="0" applyProtection="0"/>
    <xf numFmtId="0" fontId="24" fillId="0" borderId="0"/>
    <xf numFmtId="0" fontId="24" fillId="0" borderId="1"/>
    <xf numFmtId="0" fontId="67" fillId="0" borderId="0"/>
    <xf numFmtId="0" fontId="61" fillId="0" borderId="0"/>
    <xf numFmtId="0" fontId="72" fillId="0" borderId="0" applyNumberFormat="0" applyFill="0" applyBorder="0" applyAlignment="0" applyProtection="0"/>
    <xf numFmtId="0" fontId="47" fillId="0" borderId="0"/>
    <xf numFmtId="0" fontId="74" fillId="0" borderId="0"/>
    <xf numFmtId="0" fontId="55" fillId="0" borderId="0"/>
    <xf numFmtId="0" fontId="24" fillId="0" borderId="0"/>
    <xf numFmtId="0" fontId="75" fillId="0" borderId="0"/>
    <xf numFmtId="0" fontId="90" fillId="0" borderId="0"/>
    <xf numFmtId="0" fontId="24" fillId="0" borderId="0"/>
    <xf numFmtId="0" fontId="24" fillId="25" borderId="11" applyNumberFormat="0" applyFont="0" applyAlignment="0" applyProtection="0"/>
    <xf numFmtId="0" fontId="74" fillId="0" borderId="0"/>
    <xf numFmtId="0" fontId="79" fillId="28" borderId="15"/>
    <xf numFmtId="0" fontId="80" fillId="0" borderId="0"/>
    <xf numFmtId="0" fontId="81" fillId="0" borderId="0">
      <alignment wrapText="1"/>
    </xf>
    <xf numFmtId="0" fontId="66" fillId="0" borderId="0"/>
    <xf numFmtId="0" fontId="82" fillId="0" borderId="0"/>
    <xf numFmtId="0" fontId="24" fillId="0" borderId="17"/>
    <xf numFmtId="0" fontId="65"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70" fontId="71" fillId="23" borderId="6"/>
    <xf numFmtId="169" fontId="107" fillId="0" borderId="0"/>
    <xf numFmtId="168" fontId="24" fillId="22" borderId="5">
      <alignment horizontal="right"/>
      <protection locked="0"/>
    </xf>
    <xf numFmtId="164" fontId="68" fillId="0" borderId="0" applyFont="0" applyFill="0" applyBorder="0" applyAlignment="0" applyProtection="0"/>
    <xf numFmtId="43" fontId="30" fillId="0" borderId="0" applyFont="0" applyFill="0" applyBorder="0" applyAlignment="0" applyProtection="0"/>
    <xf numFmtId="49" fontId="24" fillId="0" borderId="3">
      <alignment vertical="center" wrapText="1"/>
    </xf>
    <xf numFmtId="169" fontId="24" fillId="0" borderId="1"/>
    <xf numFmtId="169" fontId="24" fillId="0" borderId="1"/>
    <xf numFmtId="169" fontId="24" fillId="0" borderId="1"/>
    <xf numFmtId="169" fontId="24" fillId="0" borderId="1"/>
    <xf numFmtId="0" fontId="24" fillId="0" borderId="1"/>
    <xf numFmtId="49" fontId="24" fillId="0" borderId="3">
      <alignment vertical="center" wrapText="1"/>
    </xf>
    <xf numFmtId="43" fontId="10" fillId="0" borderId="0" applyFont="0" applyFill="0" applyBorder="0" applyAlignment="0" applyProtection="0"/>
    <xf numFmtId="164" fontId="68" fillId="0" borderId="0" applyFont="0" applyFill="0" applyBorder="0" applyAlignment="0" applyProtection="0"/>
    <xf numFmtId="168" fontId="24" fillId="22" borderId="5">
      <alignment horizontal="right"/>
      <protection locked="0"/>
    </xf>
    <xf numFmtId="169" fontId="24" fillId="0" borderId="0" applyFont="0" applyFill="0" applyBorder="0" applyAlignment="0" applyProtection="0">
      <alignment wrapText="1"/>
    </xf>
    <xf numFmtId="169" fontId="24" fillId="0" borderId="0" applyFont="0" applyFill="0" applyBorder="0" applyAlignment="0" applyProtection="0">
      <alignment wrapText="1"/>
    </xf>
    <xf numFmtId="170" fontId="71" fillId="23" borderId="6"/>
    <xf numFmtId="169" fontId="24" fillId="0" borderId="0"/>
    <xf numFmtId="169" fontId="24" fillId="0" borderId="0"/>
    <xf numFmtId="0"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0" fontId="24" fillId="0" borderId="0"/>
    <xf numFmtId="169" fontId="24" fillId="0" borderId="0"/>
    <xf numFmtId="169" fontId="24" fillId="0" borderId="0"/>
    <xf numFmtId="169" fontId="24" fillId="0" borderId="0"/>
    <xf numFmtId="169" fontId="24" fillId="0" borderId="0"/>
    <xf numFmtId="169" fontId="24" fillId="0" borderId="0"/>
    <xf numFmtId="0"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0"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0"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9" fontId="24" fillId="0" borderId="0" applyFont="0" applyFill="0" applyBorder="0" applyAlignment="0" applyProtection="0"/>
    <xf numFmtId="49" fontId="24" fillId="0" borderId="3">
      <alignment horizontal="justify" vertical="center" wrapText="1"/>
    </xf>
    <xf numFmtId="172" fontId="24" fillId="0" borderId="3">
      <alignment horizontal="center" vertical="center"/>
    </xf>
    <xf numFmtId="173" fontId="78" fillId="27" borderId="1"/>
    <xf numFmtId="173" fontId="78" fillId="0" borderId="13"/>
    <xf numFmtId="173" fontId="78" fillId="0" borderId="14"/>
    <xf numFmtId="172" fontId="29" fillId="0" borderId="0">
      <alignment horizontal="left" textRotation="75" shrinkToFit="1"/>
    </xf>
    <xf numFmtId="174" fontId="56" fillId="0" borderId="16">
      <alignment wrapText="1"/>
    </xf>
    <xf numFmtId="169" fontId="81" fillId="0" borderId="0">
      <alignment wrapText="1"/>
    </xf>
    <xf numFmtId="169" fontId="81" fillId="0" borderId="0">
      <alignment wrapText="1"/>
    </xf>
    <xf numFmtId="0" fontId="81" fillId="0" borderId="0">
      <alignment wrapText="1"/>
    </xf>
    <xf numFmtId="169" fontId="24" fillId="0" borderId="17"/>
    <xf numFmtId="169" fontId="24" fillId="0" borderId="17"/>
    <xf numFmtId="0" fontId="24" fillId="0" borderId="17"/>
    <xf numFmtId="169" fontId="24" fillId="0" borderId="0"/>
    <xf numFmtId="169" fontId="24" fillId="0" borderId="0"/>
    <xf numFmtId="169" fontId="24" fillId="0" borderId="0"/>
    <xf numFmtId="169" fontId="24" fillId="0" borderId="0"/>
    <xf numFmtId="0" fontId="24" fillId="0" borderId="0"/>
    <xf numFmtId="0" fontId="24" fillId="0" borderId="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49" fontId="24" fillId="0" borderId="3">
      <alignment horizontal="justify" vertical="center" wrapText="1"/>
    </xf>
    <xf numFmtId="172" fontId="24" fillId="0" borderId="3">
      <alignment horizontal="center" vertical="center"/>
    </xf>
    <xf numFmtId="173" fontId="78" fillId="27" borderId="1"/>
    <xf numFmtId="173" fontId="78" fillId="0" borderId="13"/>
    <xf numFmtId="173" fontId="78" fillId="0" borderId="14"/>
    <xf numFmtId="169" fontId="81" fillId="0" borderId="0">
      <alignment wrapText="1"/>
    </xf>
    <xf numFmtId="169" fontId="81" fillId="0" borderId="0">
      <alignment wrapText="1"/>
    </xf>
    <xf numFmtId="169" fontId="24" fillId="0" borderId="17"/>
    <xf numFmtId="169" fontId="24" fillId="0" borderId="17"/>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81" fillId="0" borderId="0">
      <alignment wrapText="1"/>
    </xf>
    <xf numFmtId="0" fontId="33" fillId="20" borderId="2" applyNumberFormat="0" applyAlignment="0" applyProtection="0"/>
    <xf numFmtId="0" fontId="34" fillId="21" borderId="4"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9" fontId="24" fillId="0" borderId="0" applyFont="0" applyFill="0" applyBorder="0" applyAlignment="0" applyProtection="0"/>
    <xf numFmtId="0" fontId="74" fillId="0" borderId="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7" borderId="2" applyNumberFormat="0" applyAlignment="0" applyProtection="0"/>
    <xf numFmtId="0" fontId="24" fillId="25" borderId="11" applyNumberFormat="0" applyFont="0" applyAlignment="0" applyProtection="0"/>
    <xf numFmtId="0" fontId="41" fillId="0" borderId="10" applyNumberFormat="0" applyFill="0" applyAlignment="0" applyProtection="0"/>
    <xf numFmtId="0" fontId="24" fillId="25" borderId="11" applyNumberFormat="0" applyFont="0" applyAlignment="0" applyProtection="0"/>
    <xf numFmtId="0" fontId="42" fillId="2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74" fillId="0" borderId="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43" fillId="20" borderId="12" applyNumberFormat="0" applyAlignment="0" applyProtection="0"/>
    <xf numFmtId="0" fontId="24" fillId="0" borderId="1"/>
    <xf numFmtId="0" fontId="24" fillId="0" borderId="0"/>
    <xf numFmtId="0" fontId="44" fillId="0" borderId="0" applyNumberFormat="0" applyFill="0" applyBorder="0" applyAlignment="0" applyProtection="0"/>
    <xf numFmtId="0" fontId="45" fillId="0" borderId="18" applyNumberFormat="0" applyFill="0" applyAlignment="0" applyProtection="0"/>
    <xf numFmtId="0" fontId="46" fillId="0" borderId="0" applyNumberFormat="0" applyFill="0" applyBorder="0" applyAlignment="0" applyProtection="0"/>
    <xf numFmtId="0" fontId="24" fillId="0" borderId="17"/>
    <xf numFmtId="169" fontId="76" fillId="0" borderId="0"/>
    <xf numFmtId="169" fontId="76" fillId="0" borderId="0"/>
    <xf numFmtId="43" fontId="10" fillId="0" borderId="0" applyFont="0" applyFill="0" applyBorder="0" applyAlignment="0" applyProtection="0"/>
    <xf numFmtId="0" fontId="76"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70" fontId="71" fillId="23" borderId="6"/>
    <xf numFmtId="169" fontId="24" fillId="0" borderId="0" applyFont="0" applyFill="0" applyBorder="0" applyAlignment="0" applyProtection="0">
      <alignment wrapText="1"/>
    </xf>
    <xf numFmtId="168" fontId="24" fillId="22" borderId="5">
      <alignment horizontal="right"/>
      <protection locked="0"/>
    </xf>
    <xf numFmtId="164" fontId="68" fillId="0" borderId="0" applyFont="0" applyFill="0" applyBorder="0" applyAlignment="0" applyProtection="0"/>
    <xf numFmtId="49" fontId="24" fillId="0" borderId="3">
      <alignment vertical="center" wrapText="1"/>
    </xf>
    <xf numFmtId="169" fontId="24" fillId="0" borderId="1"/>
    <xf numFmtId="169" fontId="24" fillId="0" borderId="1"/>
    <xf numFmtId="43" fontId="10" fillId="0" borderId="0" applyFont="0" applyFill="0" applyBorder="0" applyAlignment="0" applyProtection="0"/>
    <xf numFmtId="169" fontId="24" fillId="0" borderId="0"/>
    <xf numFmtId="169" fontId="24" fillId="0" borderId="0"/>
    <xf numFmtId="169" fontId="24" fillId="0" borderId="0"/>
    <xf numFmtId="169" fontId="24" fillId="0" borderId="0"/>
    <xf numFmtId="169" fontId="24" fillId="0" borderId="0"/>
    <xf numFmtId="0" fontId="24" fillId="0" borderId="0"/>
    <xf numFmtId="0" fontId="24" fillId="0" borderId="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169" fontId="24" fillId="25" borderId="11" applyNumberFormat="0" applyFont="0" applyAlignment="0" applyProtection="0"/>
    <xf numFmtId="9" fontId="24" fillId="0" borderId="0" applyFont="0" applyFill="0" applyBorder="0" applyAlignment="0" applyProtection="0"/>
    <xf numFmtId="49" fontId="24" fillId="0" borderId="3">
      <alignment horizontal="justify" vertical="center" wrapText="1"/>
    </xf>
    <xf numFmtId="172" fontId="24" fillId="0" borderId="3">
      <alignment horizontal="center" vertical="center"/>
    </xf>
    <xf numFmtId="173" fontId="78" fillId="27" borderId="1"/>
    <xf numFmtId="173" fontId="78" fillId="0" borderId="13"/>
    <xf numFmtId="173" fontId="78" fillId="0" borderId="14"/>
    <xf numFmtId="174" fontId="56" fillId="0" borderId="16">
      <alignment wrapText="1"/>
    </xf>
    <xf numFmtId="169" fontId="81" fillId="0" borderId="0">
      <alignment wrapText="1"/>
    </xf>
    <xf numFmtId="169" fontId="81" fillId="0" borderId="0">
      <alignment wrapText="1"/>
    </xf>
    <xf numFmtId="169" fontId="24" fillId="0" borderId="17"/>
    <xf numFmtId="169" fontId="24" fillId="0" borderId="17"/>
    <xf numFmtId="0" fontId="81" fillId="0" borderId="0">
      <alignment wrapText="1"/>
    </xf>
    <xf numFmtId="172" fontId="24" fillId="0" borderId="3">
      <alignment horizontal="center" vertical="center"/>
    </xf>
    <xf numFmtId="49" fontId="24" fillId="0" borderId="3">
      <alignment horizontal="justify" vertical="center" wrapText="1"/>
    </xf>
    <xf numFmtId="9" fontId="24" fillId="0" borderId="0" applyFont="0" applyFill="0" applyBorder="0" applyAlignment="0" applyProtection="0"/>
    <xf numFmtId="0" fontId="24" fillId="25" borderId="11" applyNumberFormat="0" applyFont="0" applyAlignment="0" applyProtection="0"/>
    <xf numFmtId="0" fontId="24" fillId="25" borderId="11" applyNumberFormat="0" applyFont="0" applyAlignment="0" applyProtection="0"/>
    <xf numFmtId="0" fontId="24" fillId="0" borderId="0"/>
    <xf numFmtId="168" fontId="24" fillId="22" borderId="5">
      <alignment horizontal="right"/>
      <protection locked="0"/>
    </xf>
    <xf numFmtId="49" fontId="24" fillId="0" borderId="3">
      <alignment vertical="center" wrapText="1"/>
    </xf>
    <xf numFmtId="0" fontId="24" fillId="0" borderId="1"/>
    <xf numFmtId="0" fontId="24" fillId="0" borderId="0"/>
    <xf numFmtId="0" fontId="24" fillId="0" borderId="17"/>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74" fillId="0" borderId="0"/>
    <xf numFmtId="169" fontId="74" fillId="0" borderId="0"/>
    <xf numFmtId="169" fontId="74" fillId="0" borderId="0"/>
    <xf numFmtId="169" fontId="107" fillId="0" borderId="0"/>
    <xf numFmtId="169" fontId="74" fillId="0" borderId="0"/>
    <xf numFmtId="169" fontId="107" fillId="0" borderId="0"/>
    <xf numFmtId="169" fontId="74" fillId="0" borderId="0"/>
    <xf numFmtId="169" fontId="107" fillId="0" borderId="0"/>
    <xf numFmtId="169" fontId="74" fillId="0" borderId="0"/>
    <xf numFmtId="169" fontId="74" fillId="0" borderId="0"/>
    <xf numFmtId="169" fontId="107" fillId="0" borderId="0"/>
    <xf numFmtId="169" fontId="107" fillId="0" borderId="0"/>
    <xf numFmtId="169" fontId="107" fillId="0" borderId="0"/>
    <xf numFmtId="169" fontId="107" fillId="0" borderId="0"/>
    <xf numFmtId="169" fontId="107" fillId="0" borderId="0"/>
    <xf numFmtId="169" fontId="107" fillId="0" borderId="0"/>
    <xf numFmtId="169" fontId="107" fillId="0" borderId="0"/>
    <xf numFmtId="169" fontId="74" fillId="0" borderId="0"/>
    <xf numFmtId="169" fontId="74" fillId="0" borderId="0"/>
    <xf numFmtId="169" fontId="107" fillId="0" borderId="0"/>
    <xf numFmtId="169" fontId="74" fillId="0" borderId="0"/>
    <xf numFmtId="169" fontId="74" fillId="0" borderId="0"/>
    <xf numFmtId="169" fontId="74" fillId="0" borderId="0"/>
    <xf numFmtId="169" fontId="107" fillId="0" borderId="0"/>
    <xf numFmtId="169" fontId="107" fillId="0" borderId="0"/>
    <xf numFmtId="169" fontId="74" fillId="0" borderId="0"/>
    <xf numFmtId="169" fontId="107" fillId="0" borderId="0"/>
    <xf numFmtId="169" fontId="107" fillId="0" borderId="0"/>
    <xf numFmtId="169" fontId="107" fillId="0" borderId="0"/>
    <xf numFmtId="169" fontId="74" fillId="0" borderId="0"/>
    <xf numFmtId="169" fontId="107" fillId="0" borderId="0"/>
    <xf numFmtId="169" fontId="107" fillId="0" borderId="0"/>
    <xf numFmtId="169" fontId="107" fillId="0" borderId="0"/>
    <xf numFmtId="169" fontId="74" fillId="0" borderId="0"/>
    <xf numFmtId="169" fontId="107" fillId="0" borderId="0"/>
    <xf numFmtId="169" fontId="107" fillId="0" borderId="0"/>
    <xf numFmtId="169" fontId="107" fillId="0" borderId="0"/>
    <xf numFmtId="169" fontId="74" fillId="0" borderId="0"/>
    <xf numFmtId="169" fontId="107" fillId="0" borderId="0"/>
    <xf numFmtId="169" fontId="107" fillId="0" borderId="0"/>
    <xf numFmtId="169" fontId="74" fillId="0" borderId="0"/>
    <xf numFmtId="169" fontId="74" fillId="0" borderId="0"/>
    <xf numFmtId="169" fontId="74" fillId="0" borderId="0"/>
    <xf numFmtId="169" fontId="74" fillId="0" borderId="0"/>
    <xf numFmtId="169" fontId="107" fillId="0" borderId="0"/>
    <xf numFmtId="169" fontId="74" fillId="0" borderId="0"/>
    <xf numFmtId="169" fontId="107" fillId="0" borderId="0"/>
    <xf numFmtId="169" fontId="74" fillId="0" borderId="0"/>
    <xf numFmtId="169" fontId="74" fillId="0" borderId="0"/>
    <xf numFmtId="169" fontId="74" fillId="0" borderId="0"/>
    <xf numFmtId="169" fontId="107" fillId="0" borderId="0"/>
    <xf numFmtId="169" fontId="107" fillId="0" borderId="0"/>
    <xf numFmtId="169" fontId="107" fillId="0" borderId="0"/>
    <xf numFmtId="169" fontId="107" fillId="0" borderId="0"/>
    <xf numFmtId="169" fontId="107" fillId="0" borderId="0"/>
    <xf numFmtId="169" fontId="74" fillId="0" borderId="0"/>
    <xf numFmtId="169" fontId="107" fillId="0" borderId="0"/>
    <xf numFmtId="169" fontId="74" fillId="0" borderId="0"/>
    <xf numFmtId="169" fontId="107" fillId="0" borderId="0"/>
    <xf numFmtId="169" fontId="107" fillId="0" borderId="0"/>
    <xf numFmtId="169" fontId="107" fillId="0" borderId="0"/>
    <xf numFmtId="169" fontId="74" fillId="0" borderId="0"/>
    <xf numFmtId="169" fontId="74" fillId="0" borderId="0"/>
    <xf numFmtId="169" fontId="107" fillId="0" borderId="0"/>
    <xf numFmtId="169" fontId="74" fillId="0" borderId="0"/>
    <xf numFmtId="169" fontId="107" fillId="0" borderId="0"/>
    <xf numFmtId="169" fontId="107" fillId="0" borderId="0"/>
    <xf numFmtId="169" fontId="74" fillId="0" borderId="0"/>
    <xf numFmtId="169" fontId="74" fillId="0" borderId="0"/>
    <xf numFmtId="169" fontId="74" fillId="0" borderId="0"/>
    <xf numFmtId="169" fontId="107" fillId="0" borderId="0"/>
    <xf numFmtId="169" fontId="107" fillId="0" borderId="0"/>
    <xf numFmtId="169" fontId="107" fillId="0" borderId="0"/>
    <xf numFmtId="169" fontId="74" fillId="0" borderId="0"/>
    <xf numFmtId="169" fontId="107" fillId="0" borderId="0"/>
    <xf numFmtId="169" fontId="74" fillId="0" borderId="0"/>
    <xf numFmtId="169" fontId="74" fillId="0" borderId="0"/>
    <xf numFmtId="169" fontId="74" fillId="0" borderId="0"/>
    <xf numFmtId="169" fontId="74" fillId="0" borderId="0"/>
    <xf numFmtId="169" fontId="74" fillId="0" borderId="0"/>
    <xf numFmtId="169" fontId="107" fillId="0" borderId="0"/>
    <xf numFmtId="169" fontId="74" fillId="0" borderId="0"/>
    <xf numFmtId="169" fontId="107" fillId="0" borderId="0"/>
    <xf numFmtId="169" fontId="74" fillId="0" borderId="0"/>
    <xf numFmtId="169" fontId="74" fillId="0" borderId="0"/>
    <xf numFmtId="169" fontId="107" fillId="0" borderId="0"/>
    <xf numFmtId="169" fontId="74" fillId="0" borderId="0"/>
    <xf numFmtId="169" fontId="74" fillId="0" borderId="0"/>
    <xf numFmtId="169" fontId="74" fillId="0" borderId="0"/>
    <xf numFmtId="169" fontId="107" fillId="0" borderId="0"/>
    <xf numFmtId="169" fontId="74" fillId="0" borderId="0"/>
    <xf numFmtId="169" fontId="74" fillId="0" borderId="0"/>
    <xf numFmtId="169" fontId="107" fillId="0" borderId="0"/>
    <xf numFmtId="169" fontId="107" fillId="0" borderId="0"/>
    <xf numFmtId="169" fontId="74" fillId="0" borderId="0"/>
    <xf numFmtId="169" fontId="74" fillId="0" borderId="0"/>
    <xf numFmtId="169" fontId="107" fillId="0" borderId="0"/>
    <xf numFmtId="169" fontId="107" fillId="0" borderId="0"/>
    <xf numFmtId="169" fontId="107" fillId="0" borderId="0"/>
    <xf numFmtId="169" fontId="74" fillId="0" borderId="0"/>
    <xf numFmtId="169" fontId="74" fillId="0" borderId="0"/>
    <xf numFmtId="169" fontId="74" fillId="0" borderId="0"/>
    <xf numFmtId="169" fontId="74" fillId="0" borderId="0"/>
    <xf numFmtId="169" fontId="107" fillId="0" borderId="0"/>
    <xf numFmtId="169" fontId="74" fillId="0" borderId="0"/>
    <xf numFmtId="169" fontId="107" fillId="0" borderId="0"/>
    <xf numFmtId="169" fontId="107" fillId="0" borderId="0"/>
    <xf numFmtId="169" fontId="74" fillId="0" borderId="0"/>
    <xf numFmtId="169" fontId="74" fillId="0" borderId="0"/>
    <xf numFmtId="169" fontId="74" fillId="0" borderId="0"/>
    <xf numFmtId="169" fontId="107" fillId="0" borderId="0"/>
    <xf numFmtId="169" fontId="107" fillId="0" borderId="0"/>
    <xf numFmtId="169" fontId="74" fillId="0" borderId="0"/>
    <xf numFmtId="169" fontId="74" fillId="0" borderId="0"/>
    <xf numFmtId="43" fontId="9" fillId="0" borderId="0" applyFont="0" applyFill="0" applyBorder="0" applyAlignment="0" applyProtection="0"/>
    <xf numFmtId="43" fontId="9" fillId="0" borderId="0" applyFont="0" applyFill="0" applyBorder="0" applyAlignment="0" applyProtection="0"/>
    <xf numFmtId="169" fontId="74" fillId="0" borderId="0"/>
    <xf numFmtId="169" fontId="107" fillId="0" borderId="0"/>
    <xf numFmtId="169" fontId="107"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07" fillId="0" borderId="0"/>
    <xf numFmtId="169" fontId="74" fillId="0" borderId="0"/>
    <xf numFmtId="43" fontId="8" fillId="0" borderId="0" applyFont="0" applyFill="0" applyBorder="0" applyAlignment="0" applyProtection="0"/>
    <xf numFmtId="43" fontId="8" fillId="0" borderId="0" applyFont="0" applyFill="0" applyBorder="0" applyAlignment="0" applyProtection="0"/>
    <xf numFmtId="169" fontId="74" fillId="0" borderId="0"/>
    <xf numFmtId="169" fontId="10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107" fillId="0" borderId="0"/>
    <xf numFmtId="169" fontId="74" fillId="0" borderId="0"/>
    <xf numFmtId="43" fontId="7" fillId="0" borderId="0" applyFont="0" applyFill="0" applyBorder="0" applyAlignment="0" applyProtection="0"/>
    <xf numFmtId="43" fontId="7" fillId="0" borderId="0" applyFont="0" applyFill="0" applyBorder="0" applyAlignment="0" applyProtection="0"/>
    <xf numFmtId="169" fontId="74" fillId="0" borderId="0"/>
    <xf numFmtId="169" fontId="10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169" fontId="24" fillId="0" borderId="0"/>
    <xf numFmtId="0" fontId="5" fillId="0" borderId="0"/>
    <xf numFmtId="0" fontId="4" fillId="0" borderId="0"/>
    <xf numFmtId="0" fontId="24" fillId="0" borderId="0"/>
    <xf numFmtId="0" fontId="4" fillId="0" borderId="0"/>
    <xf numFmtId="9" fontId="4" fillId="0" borderId="0" applyFont="0" applyFill="0" applyBorder="0" applyAlignment="0" applyProtection="0"/>
    <xf numFmtId="0" fontId="24" fillId="0" borderId="1"/>
    <xf numFmtId="0" fontId="24" fillId="0" borderId="0"/>
    <xf numFmtId="0" fontId="24" fillId="25" borderId="11" applyNumberFormat="0" applyFont="0" applyAlignment="0" applyProtection="0"/>
    <xf numFmtId="0" fontId="24" fillId="25" borderId="11" applyNumberFormat="0" applyFont="0" applyAlignment="0" applyProtection="0"/>
    <xf numFmtId="43" fontId="4" fillId="0" borderId="0" applyFont="0" applyFill="0" applyBorder="0" applyAlignment="0" applyProtection="0"/>
    <xf numFmtId="0" fontId="24" fillId="0" borderId="17"/>
    <xf numFmtId="0" fontId="4" fillId="37" borderId="31" applyNumberFormat="0" applyFont="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3" fillId="0" borderId="0"/>
    <xf numFmtId="0" fontId="3"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4" fillId="0" borderId="1"/>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4" fillId="0" borderId="0"/>
    <xf numFmtId="0" fontId="24" fillId="0" borderId="0"/>
    <xf numFmtId="0" fontId="24" fillId="25" borderId="11" applyNumberFormat="0" applyFont="0" applyAlignment="0" applyProtection="0"/>
    <xf numFmtId="0" fontId="24" fillId="25" borderId="11" applyNumberFormat="0" applyFont="0" applyAlignment="0" applyProtection="0"/>
    <xf numFmtId="0" fontId="24" fillId="25" borderId="11" applyNumberFormat="0" applyFont="0" applyAlignment="0" applyProtection="0"/>
    <xf numFmtId="0" fontId="2" fillId="37" borderId="31" applyNumberFormat="0" applyFont="0" applyAlignment="0" applyProtection="0"/>
    <xf numFmtId="0" fontId="2" fillId="37" borderId="31" applyNumberFormat="0" applyFont="0" applyAlignment="0" applyProtection="0"/>
    <xf numFmtId="0" fontId="2" fillId="37" borderId="31" applyNumberFormat="0" applyFont="0" applyAlignment="0" applyProtection="0"/>
    <xf numFmtId="0" fontId="2" fillId="37" borderId="31" applyNumberFormat="0" applyFont="0" applyAlignment="0" applyProtection="0"/>
    <xf numFmtId="0" fontId="2" fillId="37" borderId="31" applyNumberFormat="0" applyFont="0" applyAlignment="0" applyProtection="0"/>
    <xf numFmtId="0" fontId="2" fillId="37" borderId="31" applyNumberFormat="0" applyFont="0" applyAlignment="0" applyProtection="0"/>
    <xf numFmtId="0" fontId="24" fillId="25" borderId="11"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17"/>
    <xf numFmtId="0" fontId="118" fillId="0" borderId="0" applyNumberFormat="0" applyFill="0" applyBorder="0" applyAlignment="0" applyProtection="0"/>
    <xf numFmtId="0" fontId="1" fillId="0" borderId="0"/>
  </cellStyleXfs>
  <cellXfs count="177">
    <xf numFmtId="0" fontId="0" fillId="0" borderId="0" xfId="0"/>
    <xf numFmtId="0" fontId="27"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47" fillId="0" borderId="0" xfId="0" applyFont="1"/>
    <xf numFmtId="166" fontId="53" fillId="0" borderId="0" xfId="0" applyNumberFormat="1" applyFont="1" applyAlignment="1">
      <alignment wrapText="1"/>
    </xf>
    <xf numFmtId="166" fontId="27" fillId="0" borderId="0" xfId="0" applyNumberFormat="1" applyFont="1" applyAlignment="1">
      <alignment wrapText="1"/>
    </xf>
    <xf numFmtId="166" fontId="27" fillId="0" borderId="0" xfId="0" applyNumberFormat="1" applyFont="1" applyFill="1" applyAlignment="1">
      <alignment wrapText="1"/>
    </xf>
    <xf numFmtId="166" fontId="50" fillId="0" borderId="0" xfId="0" applyNumberFormat="1" applyFont="1" applyAlignment="1"/>
    <xf numFmtId="166" fontId="50" fillId="0" borderId="0" xfId="0" applyNumberFormat="1" applyFont="1" applyFill="1" applyAlignment="1"/>
    <xf numFmtId="166" fontId="28" fillId="0" borderId="0" xfId="0" applyNumberFormat="1" applyFont="1" applyAlignment="1"/>
    <xf numFmtId="166" fontId="28" fillId="0" borderId="0" xfId="0" applyNumberFormat="1" applyFont="1" applyAlignment="1">
      <alignment horizontal="left"/>
    </xf>
    <xf numFmtId="4" fontId="28" fillId="0" borderId="0" xfId="0" applyNumberFormat="1" applyFont="1" applyAlignment="1"/>
    <xf numFmtId="0" fontId="50" fillId="0" borderId="0" xfId="0" applyFont="1" applyFill="1" applyAlignment="1">
      <alignment wrapText="1"/>
    </xf>
    <xf numFmtId="166" fontId="28" fillId="0" borderId="0" xfId="0" applyNumberFormat="1" applyFont="1" applyFill="1" applyAlignment="1"/>
    <xf numFmtId="0" fontId="50" fillId="0" borderId="21" xfId="0" applyNumberFormat="1" applyFont="1" applyFill="1" applyBorder="1" applyAlignment="1">
      <alignment wrapText="1"/>
    </xf>
    <xf numFmtId="0" fontId="49" fillId="0" borderId="0" xfId="0" applyFont="1" applyFill="1" applyAlignment="1">
      <alignment wrapText="1"/>
    </xf>
    <xf numFmtId="0" fontId="60" fillId="0" borderId="0" xfId="0" applyFont="1" applyAlignment="1">
      <alignment wrapText="1"/>
    </xf>
    <xf numFmtId="0" fontId="25" fillId="0" borderId="0" xfId="0" applyFont="1" applyAlignment="1">
      <alignment wrapText="1"/>
    </xf>
    <xf numFmtId="0" fontId="58" fillId="0" borderId="0" xfId="0" applyFont="1" applyAlignment="1">
      <alignment wrapText="1"/>
    </xf>
    <xf numFmtId="166" fontId="25" fillId="0" borderId="0" xfId="0" applyNumberFormat="1" applyFont="1" applyFill="1" applyAlignment="1">
      <alignment wrapText="1"/>
    </xf>
    <xf numFmtId="166" fontId="25" fillId="0" borderId="0" xfId="0" applyNumberFormat="1" applyFont="1" applyFill="1" applyAlignment="1">
      <alignment horizontal="right" wrapText="1"/>
    </xf>
    <xf numFmtId="0" fontId="0" fillId="30" borderId="0" xfId="0" applyFill="1"/>
    <xf numFmtId="0" fontId="25" fillId="30" borderId="0" xfId="0" applyFont="1" applyFill="1"/>
    <xf numFmtId="166" fontId="26" fillId="0" borderId="0" xfId="0" applyNumberFormat="1" applyFont="1" applyAlignment="1"/>
    <xf numFmtId="166" fontId="25" fillId="0" borderId="0" xfId="0" applyNumberFormat="1" applyFont="1" applyFill="1" applyBorder="1" applyAlignment="1">
      <alignment vertical="center" wrapText="1"/>
    </xf>
    <xf numFmtId="0" fontId="53" fillId="0" borderId="0" xfId="0" applyFont="1" applyAlignment="1">
      <alignment wrapText="1"/>
    </xf>
    <xf numFmtId="166" fontId="65" fillId="0" borderId="0" xfId="0" applyNumberFormat="1" applyFont="1" applyFill="1" applyAlignment="1">
      <alignment wrapText="1"/>
    </xf>
    <xf numFmtId="166" fontId="47" fillId="0" borderId="19" xfId="0" applyNumberFormat="1" applyFont="1" applyFill="1" applyBorder="1" applyAlignment="1">
      <alignment horizontal="right" wrapText="1"/>
    </xf>
    <xf numFmtId="0" fontId="0" fillId="0" borderId="0" xfId="0"/>
    <xf numFmtId="0" fontId="0" fillId="0" borderId="0" xfId="0" applyAlignment="1">
      <alignment wrapText="1"/>
    </xf>
    <xf numFmtId="177" fontId="27" fillId="0" borderId="0" xfId="0" applyNumberFormat="1" applyFont="1" applyAlignment="1">
      <alignment wrapText="1"/>
    </xf>
    <xf numFmtId="167" fontId="108" fillId="0" borderId="0" xfId="0" applyNumberFormat="1" applyFont="1" applyAlignment="1">
      <alignment wrapText="1"/>
    </xf>
    <xf numFmtId="167" fontId="26" fillId="0" borderId="0" xfId="0" applyNumberFormat="1" applyFont="1" applyAlignment="1"/>
    <xf numFmtId="165" fontId="25" fillId="0" borderId="0" xfId="0" applyNumberFormat="1" applyFont="1" applyFill="1" applyAlignment="1">
      <alignment horizontal="right" vertical="center" wrapText="1"/>
    </xf>
    <xf numFmtId="166" fontId="24" fillId="0" borderId="0" xfId="295" applyNumberFormat="1" applyFont="1" applyFill="1" applyAlignment="1">
      <alignment horizontal="left" wrapText="1" indent="1"/>
    </xf>
    <xf numFmtId="166" fontId="24" fillId="0" borderId="0" xfId="475" applyNumberFormat="1" applyFont="1" applyFill="1" applyBorder="1" applyAlignment="1">
      <alignment horizontal="left" vertical="center" wrapText="1"/>
    </xf>
    <xf numFmtId="165" fontId="25" fillId="0" borderId="0" xfId="0" applyNumberFormat="1" applyFont="1" applyFill="1" applyAlignment="1">
      <alignment horizontal="right" vertical="center"/>
    </xf>
    <xf numFmtId="0" fontId="24" fillId="0" borderId="0" xfId="0" applyFont="1" applyFill="1" applyAlignment="1"/>
    <xf numFmtId="166" fontId="47" fillId="0" borderId="19" xfId="295" applyNumberFormat="1" applyFont="1" applyFill="1" applyBorder="1" applyAlignment="1">
      <alignment horizontal="left" wrapText="1"/>
    </xf>
    <xf numFmtId="0" fontId="110" fillId="0" borderId="0" xfId="0" applyFont="1" applyFill="1" applyAlignment="1"/>
    <xf numFmtId="0" fontId="47" fillId="0" borderId="19" xfId="0" applyFont="1" applyFill="1" applyBorder="1" applyAlignment="1">
      <alignment horizontal="center" vertical="center"/>
    </xf>
    <xf numFmtId="0" fontId="47" fillId="0" borderId="19" xfId="0" applyFont="1" applyFill="1" applyBorder="1" applyAlignment="1">
      <alignment horizontal="center" vertical="center" wrapText="1"/>
    </xf>
    <xf numFmtId="0" fontId="26" fillId="0" borderId="0" xfId="602" applyFont="1" applyAlignment="1">
      <alignment wrapText="1"/>
    </xf>
    <xf numFmtId="0" fontId="26" fillId="0" borderId="0" xfId="602" applyFont="1" applyAlignment="1">
      <alignment horizontal="left" wrapText="1"/>
    </xf>
    <xf numFmtId="0" fontId="27" fillId="0" borderId="0" xfId="602" applyFont="1" applyFill="1" applyAlignment="1">
      <alignment wrapText="1"/>
    </xf>
    <xf numFmtId="166" fontId="47" fillId="0" borderId="19" xfId="602" applyNumberFormat="1" applyFont="1" applyFill="1" applyBorder="1" applyAlignment="1">
      <alignment horizontal="right" wrapText="1"/>
    </xf>
    <xf numFmtId="166" fontId="47" fillId="0" borderId="19" xfId="475" applyNumberFormat="1" applyFont="1" applyFill="1" applyBorder="1" applyAlignment="1">
      <alignment horizontal="left" wrapText="1"/>
    </xf>
    <xf numFmtId="166" fontId="53" fillId="0" borderId="0" xfId="602" applyNumberFormat="1" applyFont="1" applyAlignment="1">
      <alignment wrapText="1"/>
    </xf>
    <xf numFmtId="166" fontId="24" fillId="0" borderId="0" xfId="475" applyNumberFormat="1" applyFont="1" applyFill="1" applyBorder="1" applyAlignment="1">
      <alignment horizontal="left" wrapText="1"/>
    </xf>
    <xf numFmtId="166" fontId="27" fillId="0" borderId="0" xfId="602" applyNumberFormat="1" applyFont="1" applyFill="1" applyAlignment="1">
      <alignment wrapText="1"/>
    </xf>
    <xf numFmtId="166" fontId="24" fillId="0" borderId="0" xfId="475" applyNumberFormat="1" applyFont="1" applyFill="1" applyAlignment="1">
      <alignment horizontal="left" wrapText="1"/>
    </xf>
    <xf numFmtId="0" fontId="24" fillId="0" borderId="0" xfId="602" applyAlignment="1">
      <alignment wrapText="1"/>
    </xf>
    <xf numFmtId="166" fontId="53" fillId="0" borderId="0" xfId="602" applyNumberFormat="1" applyFont="1" applyFill="1" applyAlignment="1">
      <alignment wrapText="1"/>
    </xf>
    <xf numFmtId="166" fontId="53" fillId="0" borderId="0" xfId="602" applyNumberFormat="1" applyFont="1" applyFill="1" applyAlignment="1">
      <alignment vertical="center" wrapText="1"/>
    </xf>
    <xf numFmtId="0" fontId="111" fillId="0" borderId="0" xfId="602" applyFont="1" applyAlignment="1">
      <alignment wrapText="1"/>
    </xf>
    <xf numFmtId="169" fontId="47" fillId="0" borderId="21" xfId="475" applyNumberFormat="1" applyFont="1" applyFill="1" applyBorder="1" applyAlignment="1">
      <alignment horizontal="left" wrapText="1"/>
    </xf>
    <xf numFmtId="0" fontId="28" fillId="0" borderId="0" xfId="602" applyFont="1" applyAlignment="1">
      <alignment wrapText="1"/>
    </xf>
    <xf numFmtId="166" fontId="59" fillId="0" borderId="0" xfId="602" applyNumberFormat="1" applyFont="1" applyFill="1" applyAlignment="1">
      <alignment wrapText="1"/>
    </xf>
    <xf numFmtId="166" fontId="112" fillId="0" borderId="0" xfId="602" applyNumberFormat="1" applyFont="1" applyAlignment="1">
      <alignment wrapText="1"/>
    </xf>
    <xf numFmtId="0" fontId="26" fillId="0" borderId="0" xfId="602" applyFont="1" applyAlignment="1" applyProtection="1">
      <alignment wrapText="1"/>
      <protection locked="0" hidden="1"/>
    </xf>
    <xf numFmtId="0" fontId="26" fillId="0" borderId="0" xfId="602" applyFont="1" applyAlignment="1" applyProtection="1">
      <alignment horizontal="left" wrapText="1"/>
      <protection locked="0" hidden="1"/>
    </xf>
    <xf numFmtId="0" fontId="51" fillId="0" borderId="0" xfId="602" applyFont="1" applyFill="1" applyAlignment="1"/>
    <xf numFmtId="0" fontId="51" fillId="0" borderId="0" xfId="602" applyFont="1" applyAlignment="1"/>
    <xf numFmtId="0" fontId="51" fillId="0" borderId="0" xfId="602" applyFont="1" applyAlignment="1">
      <alignment wrapText="1"/>
    </xf>
    <xf numFmtId="166" fontId="26" fillId="0" borderId="0" xfId="602" applyNumberFormat="1" applyFont="1" applyFill="1" applyAlignment="1"/>
    <xf numFmtId="0" fontId="48" fillId="0" borderId="0" xfId="602" applyFont="1" applyFill="1" applyAlignment="1"/>
    <xf numFmtId="0" fontId="26" fillId="0" borderId="0" xfId="602" applyFont="1" applyFill="1" applyAlignment="1">
      <alignment vertical="center"/>
    </xf>
    <xf numFmtId="0" fontId="0" fillId="0" borderId="20" xfId="0" applyBorder="1" applyAlignment="1">
      <alignment horizontal="left" wrapText="1"/>
    </xf>
    <xf numFmtId="166" fontId="24" fillId="0" borderId="0" xfId="0" applyNumberFormat="1" applyFont="1" applyBorder="1" applyAlignment="1">
      <alignment horizontal="right" vertical="center"/>
    </xf>
    <xf numFmtId="166" fontId="47" fillId="30" borderId="19" xfId="475" applyNumberFormat="1" applyFont="1" applyFill="1" applyBorder="1" applyAlignment="1">
      <alignment horizontal="left" wrapText="1"/>
    </xf>
    <xf numFmtId="166" fontId="47" fillId="0" borderId="19" xfId="0" applyNumberFormat="1" applyFont="1" applyBorder="1" applyAlignment="1">
      <alignment horizontal="right" wrapText="1"/>
    </xf>
    <xf numFmtId="165" fontId="25" fillId="0" borderId="0" xfId="0" applyNumberFormat="1" applyFont="1" applyFill="1" applyAlignment="1">
      <alignment horizontal="left" vertical="center"/>
    </xf>
    <xf numFmtId="0" fontId="0" fillId="0" borderId="0" xfId="0" applyFill="1" applyAlignment="1">
      <alignment horizontal="left" wrapText="1"/>
    </xf>
    <xf numFmtId="0" fontId="24" fillId="0" borderId="0" xfId="0" applyFont="1" applyFill="1" applyBorder="1" applyAlignment="1"/>
    <xf numFmtId="165" fontId="25" fillId="0" borderId="0" xfId="0" applyNumberFormat="1" applyFont="1" applyFill="1" applyBorder="1" applyAlignment="1">
      <alignment horizontal="right" vertical="center"/>
    </xf>
    <xf numFmtId="166" fontId="84" fillId="0" borderId="0" xfId="295" applyNumberFormat="1" applyFont="1" applyFill="1" applyBorder="1" applyAlignment="1">
      <alignment horizontal="left"/>
    </xf>
    <xf numFmtId="169" fontId="47" fillId="30" borderId="33" xfId="295" applyNumberFormat="1" applyFont="1" applyFill="1" applyBorder="1" applyAlignment="1">
      <alignment horizontal="left" wrapText="1"/>
    </xf>
    <xf numFmtId="0" fontId="0" fillId="0" borderId="34" xfId="0" applyBorder="1"/>
    <xf numFmtId="169" fontId="24" fillId="30" borderId="35" xfId="295" applyNumberFormat="1" applyFont="1" applyFill="1" applyBorder="1" applyAlignment="1">
      <alignment horizontal="left" vertical="top" wrapText="1"/>
    </xf>
    <xf numFmtId="169" fontId="24" fillId="30" borderId="36" xfId="295" applyNumberFormat="1" applyFont="1" applyFill="1" applyBorder="1" applyAlignment="1">
      <alignment horizontal="left" vertical="top"/>
    </xf>
    <xf numFmtId="169" fontId="24" fillId="30" borderId="22" xfId="295" applyNumberFormat="1" applyFont="1" applyFill="1" applyBorder="1" applyAlignment="1">
      <alignment horizontal="left" vertical="top" wrapText="1"/>
    </xf>
    <xf numFmtId="169" fontId="24" fillId="30" borderId="22" xfId="295" applyNumberFormat="1" applyFont="1" applyFill="1" applyBorder="1" applyAlignment="1">
      <alignment vertical="top" wrapText="1"/>
    </xf>
    <xf numFmtId="169" fontId="25" fillId="30" borderId="22" xfId="295" applyNumberFormat="1" applyFont="1" applyFill="1" applyBorder="1" applyAlignment="1">
      <alignment horizontal="left" vertical="top" wrapText="1"/>
    </xf>
    <xf numFmtId="169" fontId="25" fillId="30" borderId="23" xfId="295" applyNumberFormat="1" applyFont="1" applyFill="1" applyBorder="1" applyAlignment="1">
      <alignment horizontal="left" vertical="top" wrapText="1"/>
    </xf>
    <xf numFmtId="0" fontId="24" fillId="0" borderId="0" xfId="0" applyFont="1" applyFill="1" applyAlignment="1">
      <alignment horizontal="left"/>
    </xf>
    <xf numFmtId="169" fontId="47" fillId="0" borderId="21" xfId="295" applyNumberFormat="1" applyFont="1" applyFill="1" applyBorder="1" applyAlignment="1">
      <alignment horizontal="center" vertical="center"/>
    </xf>
    <xf numFmtId="0" fontId="24" fillId="0" borderId="0" xfId="0" applyFont="1" applyAlignment="1">
      <alignment horizontal="left" wrapText="1"/>
    </xf>
    <xf numFmtId="166" fontId="24" fillId="0" borderId="21" xfId="475" applyNumberFormat="1" applyFont="1" applyFill="1" applyBorder="1" applyAlignment="1">
      <alignment horizontal="left" wrapText="1"/>
    </xf>
    <xf numFmtId="166" fontId="25" fillId="0" borderId="0" xfId="295" applyNumberFormat="1" applyFont="1" applyFill="1" applyBorder="1" applyAlignment="1">
      <alignment horizontal="left" wrapText="1"/>
    </xf>
    <xf numFmtId="166" fontId="24" fillId="0" borderId="0" xfId="295" applyNumberFormat="1" applyFont="1" applyFill="1" applyBorder="1" applyAlignment="1">
      <alignment horizontal="left" wrapText="1"/>
    </xf>
    <xf numFmtId="0" fontId="47" fillId="0" borderId="19" xfId="0" applyFont="1" applyFill="1" applyBorder="1" applyAlignment="1">
      <alignment horizontal="center" wrapText="1"/>
    </xf>
    <xf numFmtId="166" fontId="47" fillId="0" borderId="21" xfId="475" applyNumberFormat="1" applyFont="1" applyFill="1" applyBorder="1" applyAlignment="1">
      <alignment horizontal="left" wrapText="1"/>
    </xf>
    <xf numFmtId="166" fontId="47" fillId="0" borderId="20" xfId="0" applyNumberFormat="1" applyFont="1" applyFill="1" applyBorder="1" applyAlignment="1">
      <alignment horizontal="center" wrapText="1"/>
    </xf>
    <xf numFmtId="166" fontId="25" fillId="0" borderId="0" xfId="0" applyNumberFormat="1" applyFont="1" applyFill="1" applyBorder="1" applyAlignment="1">
      <alignment horizontal="right" vertical="center"/>
    </xf>
    <xf numFmtId="166" fontId="26" fillId="0" borderId="0" xfId="0" applyNumberFormat="1" applyFont="1" applyFill="1" applyAlignment="1"/>
    <xf numFmtId="167" fontId="26" fillId="0" borderId="0" xfId="0" applyNumberFormat="1" applyFont="1" applyFill="1" applyAlignment="1"/>
    <xf numFmtId="166" fontId="113" fillId="0" borderId="0" xfId="0" applyNumberFormat="1" applyFont="1" applyFill="1" applyAlignment="1"/>
    <xf numFmtId="165" fontId="47" fillId="0" borderId="19" xfId="0" applyNumberFormat="1" applyFont="1" applyFill="1" applyBorder="1" applyAlignment="1">
      <alignment horizontal="right" vertical="center" wrapText="1"/>
    </xf>
    <xf numFmtId="4" fontId="28" fillId="0" borderId="0" xfId="0" applyNumberFormat="1" applyFont="1" applyFill="1" applyAlignment="1"/>
    <xf numFmtId="166" fontId="47" fillId="0" borderId="19" xfId="0" applyNumberFormat="1" applyFont="1" applyFill="1" applyBorder="1" applyAlignment="1">
      <alignment horizontal="right" vertical="center" wrapText="1"/>
    </xf>
    <xf numFmtId="166" fontId="28" fillId="0" borderId="0" xfId="0" applyNumberFormat="1" applyFont="1" applyFill="1" applyAlignment="1">
      <alignment horizontal="left"/>
    </xf>
    <xf numFmtId="166" fontId="47" fillId="29" borderId="0" xfId="295" applyNumberFormat="1" applyFont="1" applyFill="1" applyBorder="1" applyAlignment="1">
      <alignment horizontal="left"/>
    </xf>
    <xf numFmtId="0" fontId="24" fillId="29" borderId="0" xfId="0" applyFont="1" applyFill="1" applyAlignment="1"/>
    <xf numFmtId="0" fontId="47" fillId="0" borderId="19" xfId="0" applyFont="1" applyFill="1" applyBorder="1" applyAlignment="1"/>
    <xf numFmtId="165" fontId="25" fillId="0" borderId="19" xfId="0" applyNumberFormat="1" applyFont="1" applyFill="1" applyBorder="1" applyAlignment="1">
      <alignment horizontal="right" vertical="center"/>
    </xf>
    <xf numFmtId="0" fontId="47" fillId="0" borderId="20" xfId="0" applyFont="1" applyFill="1" applyBorder="1" applyAlignment="1"/>
    <xf numFmtId="165" fontId="25" fillId="0" borderId="20" xfId="0" applyNumberFormat="1" applyFont="1" applyFill="1" applyBorder="1" applyAlignment="1">
      <alignment horizontal="right" vertical="center"/>
    </xf>
    <xf numFmtId="166" fontId="47" fillId="0" borderId="37" xfId="0" applyNumberFormat="1" applyFont="1" applyFill="1" applyBorder="1" applyAlignment="1">
      <alignment horizontal="right" vertical="center"/>
    </xf>
    <xf numFmtId="0" fontId="47" fillId="0" borderId="37" xfId="0" applyFont="1" applyFill="1" applyBorder="1" applyAlignment="1"/>
    <xf numFmtId="166" fontId="84" fillId="0" borderId="0" xfId="295" applyNumberFormat="1" applyFont="1" applyFill="1" applyBorder="1" applyAlignment="1">
      <alignment horizontal="left" wrapText="1"/>
    </xf>
    <xf numFmtId="166" fontId="84" fillId="29" borderId="0" xfId="295" applyNumberFormat="1" applyFont="1" applyFill="1" applyBorder="1" applyAlignment="1">
      <alignment horizontal="left"/>
    </xf>
    <xf numFmtId="166" fontId="66" fillId="29" borderId="0" xfId="295" applyNumberFormat="1" applyFont="1" applyFill="1" applyBorder="1" applyAlignment="1">
      <alignment horizontal="left"/>
    </xf>
    <xf numFmtId="166" fontId="84" fillId="29" borderId="20" xfId="295" applyNumberFormat="1" applyFont="1" applyFill="1" applyBorder="1" applyAlignment="1">
      <alignment horizontal="left"/>
    </xf>
    <xf numFmtId="166" fontId="66" fillId="29" borderId="20" xfId="295" applyNumberFormat="1" applyFont="1" applyFill="1" applyBorder="1" applyAlignment="1">
      <alignment horizontal="left"/>
    </xf>
    <xf numFmtId="166" fontId="47" fillId="0" borderId="37" xfId="295" applyNumberFormat="1" applyFont="1" applyFill="1" applyBorder="1" applyAlignment="1">
      <alignment horizontal="left" wrapText="1"/>
    </xf>
    <xf numFmtId="166" fontId="47" fillId="0" borderId="37" xfId="0" applyNumberFormat="1" applyFont="1" applyFill="1" applyBorder="1" applyAlignment="1">
      <alignment horizontal="right" wrapText="1"/>
    </xf>
    <xf numFmtId="166" fontId="24" fillId="0" borderId="20" xfId="475" applyNumberFormat="1" applyFont="1" applyFill="1" applyBorder="1" applyAlignment="1">
      <alignment horizontal="left" wrapText="1"/>
    </xf>
    <xf numFmtId="166" fontId="24" fillId="0" borderId="21" xfId="295" applyNumberFormat="1" applyFont="1" applyFill="1" applyBorder="1" applyAlignment="1">
      <alignment horizontal="left" wrapText="1"/>
    </xf>
    <xf numFmtId="0" fontId="0" fillId="30" borderId="0" xfId="0" applyFill="1" applyAlignment="1">
      <alignment wrapText="1"/>
    </xf>
    <xf numFmtId="0" fontId="114" fillId="30" borderId="0" xfId="0" applyFont="1" applyFill="1" applyAlignment="1">
      <alignment horizontal="left" wrapText="1"/>
    </xf>
    <xf numFmtId="0" fontId="115" fillId="30" borderId="0" xfId="0" applyFont="1" applyFill="1" applyAlignment="1">
      <alignment wrapText="1"/>
    </xf>
    <xf numFmtId="0" fontId="116" fillId="30" borderId="0" xfId="0" applyFont="1" applyFill="1"/>
    <xf numFmtId="165" fontId="117" fillId="30" borderId="0" xfId="0" applyNumberFormat="1" applyFont="1" applyFill="1" applyAlignment="1">
      <alignment wrapText="1"/>
    </xf>
    <xf numFmtId="0" fontId="25" fillId="30" borderId="0" xfId="0" applyFont="1" applyFill="1" applyAlignment="1">
      <alignment wrapText="1"/>
    </xf>
    <xf numFmtId="169" fontId="24" fillId="30" borderId="0" xfId="475" applyNumberFormat="1" applyFont="1" applyFill="1" applyBorder="1" applyAlignment="1">
      <alignment horizontal="left" vertical="top" wrapText="1"/>
    </xf>
    <xf numFmtId="169" fontId="24" fillId="30" borderId="0" xfId="475" applyNumberFormat="1" applyFont="1" applyFill="1" applyAlignment="1">
      <alignment vertical="top"/>
    </xf>
    <xf numFmtId="166" fontId="65" fillId="0" borderId="0" xfId="475" applyNumberFormat="1" applyFont="1" applyFill="1" applyBorder="1" applyAlignment="1">
      <alignment horizontal="center" wrapText="1"/>
    </xf>
    <xf numFmtId="166" fontId="65" fillId="0" borderId="21" xfId="475" applyNumberFormat="1" applyFont="1" applyFill="1" applyBorder="1" applyAlignment="1">
      <alignment horizontal="center" wrapText="1"/>
    </xf>
    <xf numFmtId="169" fontId="118" fillId="30" borderId="0" xfId="2022" applyNumberFormat="1" applyFill="1" applyBorder="1" applyAlignment="1">
      <alignment horizontal="left" vertical="top" wrapText="1"/>
    </xf>
    <xf numFmtId="169" fontId="47" fillId="30" borderId="0" xfId="475" applyNumberFormat="1" applyFont="1" applyFill="1" applyBorder="1" applyAlignment="1">
      <alignment vertical="top" wrapText="1"/>
    </xf>
    <xf numFmtId="0" fontId="24" fillId="0" borderId="0" xfId="602" applyFont="1" applyAlignment="1">
      <alignment vertical="top" wrapText="1"/>
    </xf>
    <xf numFmtId="169" fontId="24" fillId="30" borderId="0" xfId="475" applyNumberFormat="1" applyFont="1" applyFill="1" applyAlignment="1">
      <alignment horizontal="left" vertical="top" wrapText="1"/>
    </xf>
    <xf numFmtId="169" fontId="24" fillId="30" borderId="0" xfId="475" quotePrefix="1" applyNumberFormat="1" applyFont="1" applyFill="1" applyAlignment="1">
      <alignment horizontal="left" vertical="top" wrapText="1"/>
    </xf>
    <xf numFmtId="166" fontId="84" fillId="0" borderId="20" xfId="295" applyNumberFormat="1" applyFont="1" applyFill="1" applyBorder="1" applyAlignment="1">
      <alignment horizontal="left"/>
    </xf>
    <xf numFmtId="165" fontId="25" fillId="29" borderId="0" xfId="0" applyNumberFormat="1" applyFont="1" applyFill="1" applyAlignment="1">
      <alignment horizontal="right"/>
    </xf>
    <xf numFmtId="166" fontId="24" fillId="0" borderId="0" xfId="295" applyNumberFormat="1" applyFont="1" applyFill="1" applyAlignment="1">
      <alignment horizontal="left" wrapText="1"/>
    </xf>
    <xf numFmtId="166" fontId="84" fillId="0" borderId="0" xfId="295" applyNumberFormat="1" applyFont="1" applyFill="1" applyAlignment="1">
      <alignment horizontal="left" wrapText="1"/>
    </xf>
    <xf numFmtId="166" fontId="25" fillId="0" borderId="0" xfId="0" applyNumberFormat="1" applyFont="1" applyFill="1" applyAlignment="1">
      <alignment horizontal="right"/>
    </xf>
    <xf numFmtId="165" fontId="25" fillId="0" borderId="0" xfId="0" applyNumberFormat="1" applyFont="1" applyFill="1" applyAlignment="1">
      <alignment horizontal="right"/>
    </xf>
    <xf numFmtId="169" fontId="87" fillId="30" borderId="0" xfId="475" applyNumberFormat="1" applyFont="1" applyFill="1" applyBorder="1" applyAlignment="1">
      <alignment horizontal="center" vertical="top" wrapText="1"/>
    </xf>
    <xf numFmtId="166" fontId="24" fillId="0" borderId="0" xfId="475" applyNumberFormat="1" applyFont="1" applyFill="1" applyBorder="1" applyAlignment="1">
      <alignment horizontal="left"/>
    </xf>
    <xf numFmtId="166" fontId="24" fillId="0" borderId="0" xfId="475" applyNumberFormat="1" applyFont="1" applyFill="1" applyAlignment="1">
      <alignment horizontal="left"/>
    </xf>
    <xf numFmtId="0" fontId="111" fillId="0" borderId="0" xfId="602" applyFont="1" applyAlignment="1"/>
    <xf numFmtId="166" fontId="24" fillId="30" borderId="0" xfId="475" applyNumberFormat="1" applyFont="1" applyFill="1" applyAlignment="1">
      <alignment horizontal="left" vertical="top" wrapText="1"/>
    </xf>
    <xf numFmtId="166" fontId="47" fillId="0" borderId="19" xfId="0" applyNumberFormat="1" applyFont="1" applyBorder="1" applyAlignment="1">
      <alignment horizontal="left" wrapText="1"/>
    </xf>
    <xf numFmtId="169" fontId="88" fillId="30" borderId="0" xfId="475" applyNumberFormat="1" applyFont="1" applyFill="1" applyBorder="1" applyAlignment="1">
      <alignment horizontal="left" vertical="top" wrapText="1"/>
    </xf>
    <xf numFmtId="0" fontId="87" fillId="0" borderId="21" xfId="602" applyFont="1" applyBorder="1" applyAlignment="1">
      <alignment vertical="center" wrapText="1"/>
    </xf>
    <xf numFmtId="166" fontId="47" fillId="29" borderId="0" xfId="475" applyNumberFormat="1" applyFont="1" applyFill="1" applyAlignment="1">
      <alignment horizontal="left" wrapText="1"/>
    </xf>
    <xf numFmtId="166" fontId="55" fillId="0" borderId="0" xfId="295" applyNumberFormat="1" applyFont="1" applyFill="1" applyBorder="1" applyAlignment="1">
      <alignment horizontal="center" vertical="center" wrapText="1"/>
    </xf>
    <xf numFmtId="169" fontId="24" fillId="0" borderId="0" xfId="475" applyNumberFormat="1" applyFont="1" applyFill="1" applyBorder="1" applyAlignment="1">
      <alignment horizontal="left" wrapText="1"/>
    </xf>
    <xf numFmtId="166" fontId="24" fillId="0" borderId="0" xfId="0" applyNumberFormat="1" applyFont="1" applyFill="1" applyBorder="1" applyAlignment="1">
      <alignment horizontal="right" wrapText="1"/>
    </xf>
    <xf numFmtId="166" fontId="47" fillId="0" borderId="19" xfId="0" applyNumberFormat="1" applyFont="1" applyFill="1" applyBorder="1" applyAlignment="1">
      <alignment horizontal="left" wrapText="1"/>
    </xf>
    <xf numFmtId="166" fontId="24" fillId="29" borderId="0" xfId="295" applyNumberFormat="1" applyFont="1" applyFill="1" applyBorder="1" applyAlignment="1">
      <alignment horizontal="left"/>
    </xf>
    <xf numFmtId="166" fontId="47" fillId="30" borderId="19" xfId="475" applyNumberFormat="1" applyFont="1" applyFill="1" applyBorder="1" applyAlignment="1">
      <alignment horizontal="right" wrapText="1"/>
    </xf>
    <xf numFmtId="169" fontId="24" fillId="30" borderId="0" xfId="475" applyNumberFormat="1" applyFont="1" applyFill="1" applyBorder="1" applyAlignment="1">
      <alignment horizontal="left" vertical="top"/>
    </xf>
    <xf numFmtId="166" fontId="87" fillId="0" borderId="21" xfId="295" applyNumberFormat="1" applyFont="1" applyFill="1" applyBorder="1" applyAlignment="1">
      <alignment horizontal="left" vertical="center"/>
    </xf>
    <xf numFmtId="0" fontId="87" fillId="0" borderId="21" xfId="602" applyFont="1" applyBorder="1" applyAlignment="1">
      <alignment horizontal="left" vertical="center"/>
    </xf>
    <xf numFmtId="166" fontId="47" fillId="0" borderId="19" xfId="602" applyNumberFormat="1" applyFont="1" applyFill="1" applyBorder="1" applyAlignment="1">
      <alignment horizontal="right"/>
    </xf>
    <xf numFmtId="169" fontId="88" fillId="30" borderId="0" xfId="475" applyNumberFormat="1" applyFont="1" applyFill="1" applyBorder="1" applyAlignment="1">
      <alignment horizontal="left" vertical="top"/>
    </xf>
    <xf numFmtId="0" fontId="120" fillId="30" borderId="0" xfId="0" applyFont="1" applyFill="1"/>
    <xf numFmtId="169" fontId="85" fillId="30" borderId="0" xfId="295" applyNumberFormat="1" applyFont="1" applyFill="1" applyBorder="1" applyAlignment="1">
      <alignment horizontal="left" wrapText="1"/>
    </xf>
    <xf numFmtId="0" fontId="0" fillId="0" borderId="22" xfId="0" applyBorder="1"/>
    <xf numFmtId="166" fontId="24" fillId="0" borderId="0" xfId="295" applyNumberFormat="1" applyFont="1" applyFill="1" applyBorder="1" applyAlignment="1">
      <alignment horizontal="left"/>
    </xf>
    <xf numFmtId="0" fontId="123" fillId="0" borderId="21" xfId="602" applyFont="1" applyBorder="1" applyAlignment="1">
      <alignment horizontal="left" vertical="center" wrapText="1"/>
    </xf>
    <xf numFmtId="0" fontId="87" fillId="0" borderId="0" xfId="602" applyFont="1" applyBorder="1" applyAlignment="1">
      <alignment horizontal="left" vertical="center"/>
    </xf>
    <xf numFmtId="0" fontId="53" fillId="0" borderId="0" xfId="0" applyFont="1" applyBorder="1" applyAlignment="1">
      <alignment wrapText="1"/>
    </xf>
    <xf numFmtId="169" fontId="121" fillId="30" borderId="0" xfId="475" applyNumberFormat="1" applyFont="1" applyFill="1" applyBorder="1" applyAlignment="1">
      <alignment horizontal="left" wrapText="1"/>
    </xf>
    <xf numFmtId="169" fontId="85" fillId="30" borderId="0" xfId="295" applyNumberFormat="1" applyFont="1" applyFill="1" applyBorder="1" applyAlignment="1">
      <alignment horizontal="left" wrapText="1"/>
    </xf>
    <xf numFmtId="169" fontId="52" fillId="30" borderId="0" xfId="295" applyNumberFormat="1" applyFont="1" applyFill="1" applyAlignment="1">
      <alignment horizontal="center" vertical="center" wrapText="1"/>
    </xf>
    <xf numFmtId="0" fontId="87" fillId="0" borderId="21" xfId="602" applyFont="1" applyBorder="1" applyAlignment="1">
      <alignment horizontal="center" vertical="center"/>
    </xf>
    <xf numFmtId="0" fontId="85" fillId="30" borderId="0" xfId="0" applyNumberFormat="1" applyFont="1" applyFill="1" applyAlignment="1">
      <alignment horizontal="left" wrapText="1"/>
    </xf>
    <xf numFmtId="0" fontId="85" fillId="30" borderId="0" xfId="0" applyFont="1" applyFill="1" applyAlignment="1">
      <alignment wrapText="1"/>
    </xf>
    <xf numFmtId="0" fontId="24" fillId="30" borderId="0" xfId="0" applyNumberFormat="1" applyFont="1" applyFill="1" applyAlignment="1">
      <alignment horizontal="left" wrapText="1"/>
    </xf>
    <xf numFmtId="0" fontId="87" fillId="0" borderId="21" xfId="602" applyFont="1" applyBorder="1" applyAlignment="1">
      <alignment horizontal="center" vertical="center" wrapText="1"/>
    </xf>
    <xf numFmtId="169" fontId="87" fillId="0" borderId="21" xfId="475" applyNumberFormat="1" applyFont="1" applyFill="1" applyBorder="1" applyAlignment="1">
      <alignment horizontal="center" vertical="center"/>
    </xf>
    <xf numFmtId="169" fontId="87" fillId="0" borderId="21" xfId="295" applyNumberFormat="1" applyFont="1" applyFill="1" applyBorder="1" applyAlignment="1">
      <alignment horizontal="center" vertical="center" wrapText="1"/>
    </xf>
  </cellXfs>
  <cellStyles count="2024">
    <cellStyle name="20% - Accent1" xfId="1" builtinId="30" customBuiltin="1"/>
    <cellStyle name="20% - Accent1 10" xfId="2"/>
    <cellStyle name="20% - Accent1 10 2" xfId="1238"/>
    <cellStyle name="20% - Accent1 10 3" xfId="988"/>
    <cellStyle name="20% - Accent1 11" xfId="3"/>
    <cellStyle name="20% - Accent1 11 2" xfId="1239"/>
    <cellStyle name="20% - Accent1 11 3" xfId="987"/>
    <cellStyle name="20% - Accent1 12" xfId="4"/>
    <cellStyle name="20% - Accent1 12 2" xfId="1240"/>
    <cellStyle name="20% - Accent1 12 3" xfId="986"/>
    <cellStyle name="20% - Accent1 13" xfId="5"/>
    <cellStyle name="20% - Accent1 13 2" xfId="1241"/>
    <cellStyle name="20% - Accent1 13 3" xfId="985"/>
    <cellStyle name="20% - Accent1 14" xfId="6"/>
    <cellStyle name="20% - Accent1 14 2" xfId="1242"/>
    <cellStyle name="20% - Accent1 14 3" xfId="984"/>
    <cellStyle name="20% - Accent1 15" xfId="7"/>
    <cellStyle name="20% - Accent1 15 2" xfId="1243"/>
    <cellStyle name="20% - Accent1 15 3" xfId="983"/>
    <cellStyle name="20% - Accent1 16" xfId="8"/>
    <cellStyle name="20% - Accent1 16 2" xfId="1244"/>
    <cellStyle name="20% - Accent1 16 3" xfId="982"/>
    <cellStyle name="20% - Accent1 17" xfId="9"/>
    <cellStyle name="20% - Accent1 17 2" xfId="1245"/>
    <cellStyle name="20% - Accent1 17 3" xfId="981"/>
    <cellStyle name="20% - Accent1 18" xfId="10"/>
    <cellStyle name="20% - Accent1 18 2" xfId="1246"/>
    <cellStyle name="20% - Accent1 18 3" xfId="980"/>
    <cellStyle name="20% - Accent1 19" xfId="11"/>
    <cellStyle name="20% - Accent1 19 2" xfId="1247"/>
    <cellStyle name="20% - Accent1 19 3" xfId="979"/>
    <cellStyle name="20% - Accent1 2" xfId="12"/>
    <cellStyle name="20% - Accent1 2 2" xfId="1248"/>
    <cellStyle name="20% - Accent1 2 3" xfId="978"/>
    <cellStyle name="20% - Accent1 20" xfId="13"/>
    <cellStyle name="20% - Accent1 20 2" xfId="1249"/>
    <cellStyle name="20% - Accent1 20 3" xfId="977"/>
    <cellStyle name="20% - Accent1 21" xfId="388"/>
    <cellStyle name="20% - Accent1 21 2" xfId="673"/>
    <cellStyle name="20% - Accent1 22" xfId="452"/>
    <cellStyle name="20% - Accent1 22 2" xfId="488"/>
    <cellStyle name="20% - Accent1 22 2 2" xfId="559"/>
    <cellStyle name="20% - Accent1 22 2 2 2" xfId="1811"/>
    <cellStyle name="20% - Accent1 22 2 3" xfId="1812"/>
    <cellStyle name="20% - Accent1 22 3" xfId="510"/>
    <cellStyle name="20% - Accent1 22 3 2" xfId="581"/>
    <cellStyle name="20% - Accent1 22 3 2 2" xfId="1813"/>
    <cellStyle name="20% - Accent1 22 3 3" xfId="1814"/>
    <cellStyle name="20% - Accent1 22 4" xfId="537"/>
    <cellStyle name="20% - Accent1 22 4 2" xfId="1815"/>
    <cellStyle name="20% - Accent1 22 5" xfId="1237"/>
    <cellStyle name="20% - Accent1 22 6" xfId="1816"/>
    <cellStyle name="20% - Accent1 23" xfId="989"/>
    <cellStyle name="20% - Accent1 24" xfId="1797"/>
    <cellStyle name="20% - Accent1 3" xfId="14"/>
    <cellStyle name="20% - Accent1 3 2" xfId="1250"/>
    <cellStyle name="20% - Accent1 3 3" xfId="976"/>
    <cellStyle name="20% - Accent1 4" xfId="15"/>
    <cellStyle name="20% - Accent1 4 2" xfId="1251"/>
    <cellStyle name="20% - Accent1 4 3" xfId="975"/>
    <cellStyle name="20% - Accent1 5" xfId="16"/>
    <cellStyle name="20% - Accent1 5 2" xfId="1252"/>
    <cellStyle name="20% - Accent1 5 3" xfId="974"/>
    <cellStyle name="20% - Accent1 6" xfId="17"/>
    <cellStyle name="20% - Accent1 6 2" xfId="1253"/>
    <cellStyle name="20% - Accent1 6 3" xfId="973"/>
    <cellStyle name="20% - Accent1 7" xfId="18"/>
    <cellStyle name="20% - Accent1 7 2" xfId="1254"/>
    <cellStyle name="20% - Accent1 7 3" xfId="972"/>
    <cellStyle name="20% - Accent1 8" xfId="19"/>
    <cellStyle name="20% - Accent1 8 2" xfId="1255"/>
    <cellStyle name="20% - Accent1 8 3" xfId="971"/>
    <cellStyle name="20% - Accent1 9" xfId="20"/>
    <cellStyle name="20% - Accent1 9 2" xfId="1256"/>
    <cellStyle name="20% - Accent1 9 3" xfId="970"/>
    <cellStyle name="20% - Accent2" xfId="21" builtinId="34" customBuiltin="1"/>
    <cellStyle name="20% - Accent2 10" xfId="22"/>
    <cellStyle name="20% - Accent2 10 2" xfId="1258"/>
    <cellStyle name="20% - Accent2 10 3" xfId="968"/>
    <cellStyle name="20% - Accent2 11" xfId="23"/>
    <cellStyle name="20% - Accent2 11 2" xfId="1259"/>
    <cellStyle name="20% - Accent2 11 3" xfId="967"/>
    <cellStyle name="20% - Accent2 12" xfId="24"/>
    <cellStyle name="20% - Accent2 12 2" xfId="1260"/>
    <cellStyle name="20% - Accent2 12 3" xfId="966"/>
    <cellStyle name="20% - Accent2 13" xfId="25"/>
    <cellStyle name="20% - Accent2 13 2" xfId="1261"/>
    <cellStyle name="20% - Accent2 13 3" xfId="965"/>
    <cellStyle name="20% - Accent2 14" xfId="26"/>
    <cellStyle name="20% - Accent2 14 2" xfId="1262"/>
    <cellStyle name="20% - Accent2 14 3" xfId="964"/>
    <cellStyle name="20% - Accent2 15" xfId="27"/>
    <cellStyle name="20% - Accent2 15 2" xfId="1263"/>
    <cellStyle name="20% - Accent2 15 3" xfId="963"/>
    <cellStyle name="20% - Accent2 16" xfId="28"/>
    <cellStyle name="20% - Accent2 16 2" xfId="1264"/>
    <cellStyle name="20% - Accent2 16 3" xfId="962"/>
    <cellStyle name="20% - Accent2 17" xfId="29"/>
    <cellStyle name="20% - Accent2 17 2" xfId="1265"/>
    <cellStyle name="20% - Accent2 17 3" xfId="961"/>
    <cellStyle name="20% - Accent2 18" xfId="30"/>
    <cellStyle name="20% - Accent2 18 2" xfId="1266"/>
    <cellStyle name="20% - Accent2 18 3" xfId="960"/>
    <cellStyle name="20% - Accent2 19" xfId="31"/>
    <cellStyle name="20% - Accent2 19 2" xfId="1267"/>
    <cellStyle name="20% - Accent2 19 3" xfId="959"/>
    <cellStyle name="20% - Accent2 2" xfId="32"/>
    <cellStyle name="20% - Accent2 2 2" xfId="1268"/>
    <cellStyle name="20% - Accent2 2 3" xfId="958"/>
    <cellStyle name="20% - Accent2 20" xfId="33"/>
    <cellStyle name="20% - Accent2 20 2" xfId="1269"/>
    <cellStyle name="20% - Accent2 20 3" xfId="957"/>
    <cellStyle name="20% - Accent2 21" xfId="389"/>
    <cellStyle name="20% - Accent2 21 2" xfId="672"/>
    <cellStyle name="20% - Accent2 22" xfId="456"/>
    <cellStyle name="20% - Accent2 22 2" xfId="490"/>
    <cellStyle name="20% - Accent2 22 2 2" xfId="561"/>
    <cellStyle name="20% - Accent2 22 2 2 2" xfId="1817"/>
    <cellStyle name="20% - Accent2 22 2 3" xfId="1818"/>
    <cellStyle name="20% - Accent2 22 3" xfId="512"/>
    <cellStyle name="20% - Accent2 22 3 2" xfId="583"/>
    <cellStyle name="20% - Accent2 22 3 2 2" xfId="1819"/>
    <cellStyle name="20% - Accent2 22 3 3" xfId="1820"/>
    <cellStyle name="20% - Accent2 22 4" xfId="539"/>
    <cellStyle name="20% - Accent2 22 4 2" xfId="1821"/>
    <cellStyle name="20% - Accent2 22 5" xfId="1257"/>
    <cellStyle name="20% - Accent2 22 6" xfId="1822"/>
    <cellStyle name="20% - Accent2 23" xfId="969"/>
    <cellStyle name="20% - Accent2 24" xfId="1799"/>
    <cellStyle name="20% - Accent2 3" xfId="34"/>
    <cellStyle name="20% - Accent2 3 2" xfId="1270"/>
    <cellStyle name="20% - Accent2 3 3" xfId="956"/>
    <cellStyle name="20% - Accent2 4" xfId="35"/>
    <cellStyle name="20% - Accent2 4 2" xfId="1271"/>
    <cellStyle name="20% - Accent2 4 3" xfId="955"/>
    <cellStyle name="20% - Accent2 5" xfId="36"/>
    <cellStyle name="20% - Accent2 5 2" xfId="1272"/>
    <cellStyle name="20% - Accent2 5 3" xfId="954"/>
    <cellStyle name="20% - Accent2 6" xfId="37"/>
    <cellStyle name="20% - Accent2 6 2" xfId="1273"/>
    <cellStyle name="20% - Accent2 6 3" xfId="953"/>
    <cellStyle name="20% - Accent2 7" xfId="38"/>
    <cellStyle name="20% - Accent2 7 2" xfId="1274"/>
    <cellStyle name="20% - Accent2 7 3" xfId="952"/>
    <cellStyle name="20% - Accent2 8" xfId="39"/>
    <cellStyle name="20% - Accent2 8 2" xfId="1275"/>
    <cellStyle name="20% - Accent2 8 3" xfId="951"/>
    <cellStyle name="20% - Accent2 9" xfId="40"/>
    <cellStyle name="20% - Accent2 9 2" xfId="1276"/>
    <cellStyle name="20% - Accent2 9 3" xfId="950"/>
    <cellStyle name="20% - Accent3" xfId="41" builtinId="38" customBuiltin="1"/>
    <cellStyle name="20% - Accent3 10" xfId="42"/>
    <cellStyle name="20% - Accent3 10 2" xfId="1278"/>
    <cellStyle name="20% - Accent3 10 3" xfId="948"/>
    <cellStyle name="20% - Accent3 11" xfId="43"/>
    <cellStyle name="20% - Accent3 11 2" xfId="1279"/>
    <cellStyle name="20% - Accent3 11 3" xfId="947"/>
    <cellStyle name="20% - Accent3 12" xfId="44"/>
    <cellStyle name="20% - Accent3 12 2" xfId="1280"/>
    <cellStyle name="20% - Accent3 12 3" xfId="946"/>
    <cellStyle name="20% - Accent3 13" xfId="45"/>
    <cellStyle name="20% - Accent3 13 2" xfId="1281"/>
    <cellStyle name="20% - Accent3 13 3" xfId="945"/>
    <cellStyle name="20% - Accent3 14" xfId="46"/>
    <cellStyle name="20% - Accent3 14 2" xfId="1282"/>
    <cellStyle name="20% - Accent3 14 3" xfId="944"/>
    <cellStyle name="20% - Accent3 15" xfId="47"/>
    <cellStyle name="20% - Accent3 15 2" xfId="1283"/>
    <cellStyle name="20% - Accent3 15 3" xfId="943"/>
    <cellStyle name="20% - Accent3 16" xfId="48"/>
    <cellStyle name="20% - Accent3 16 2" xfId="1284"/>
    <cellStyle name="20% - Accent3 16 3" xfId="942"/>
    <cellStyle name="20% - Accent3 17" xfId="49"/>
    <cellStyle name="20% - Accent3 17 2" xfId="1285"/>
    <cellStyle name="20% - Accent3 17 3" xfId="941"/>
    <cellStyle name="20% - Accent3 18" xfId="50"/>
    <cellStyle name="20% - Accent3 18 2" xfId="1286"/>
    <cellStyle name="20% - Accent3 18 3" xfId="940"/>
    <cellStyle name="20% - Accent3 19" xfId="51"/>
    <cellStyle name="20% - Accent3 19 2" xfId="1287"/>
    <cellStyle name="20% - Accent3 19 3" xfId="939"/>
    <cellStyle name="20% - Accent3 2" xfId="52"/>
    <cellStyle name="20% - Accent3 2 2" xfId="1288"/>
    <cellStyle name="20% - Accent3 2 3" xfId="938"/>
    <cellStyle name="20% - Accent3 20" xfId="53"/>
    <cellStyle name="20% - Accent3 20 2" xfId="1289"/>
    <cellStyle name="20% - Accent3 20 3" xfId="937"/>
    <cellStyle name="20% - Accent3 21" xfId="390"/>
    <cellStyle name="20% - Accent3 21 2" xfId="671"/>
    <cellStyle name="20% - Accent3 22" xfId="460"/>
    <cellStyle name="20% - Accent3 22 2" xfId="492"/>
    <cellStyle name="20% - Accent3 22 2 2" xfId="563"/>
    <cellStyle name="20% - Accent3 22 2 2 2" xfId="1823"/>
    <cellStyle name="20% - Accent3 22 2 3" xfId="1824"/>
    <cellStyle name="20% - Accent3 22 3" xfId="514"/>
    <cellStyle name="20% - Accent3 22 3 2" xfId="585"/>
    <cellStyle name="20% - Accent3 22 3 2 2" xfId="1825"/>
    <cellStyle name="20% - Accent3 22 3 3" xfId="1826"/>
    <cellStyle name="20% - Accent3 22 4" xfId="541"/>
    <cellStyle name="20% - Accent3 22 4 2" xfId="1827"/>
    <cellStyle name="20% - Accent3 22 5" xfId="1277"/>
    <cellStyle name="20% - Accent3 22 6" xfId="1828"/>
    <cellStyle name="20% - Accent3 23" xfId="949"/>
    <cellStyle name="20% - Accent3 24" xfId="1801"/>
    <cellStyle name="20% - Accent3 3" xfId="54"/>
    <cellStyle name="20% - Accent3 3 2" xfId="1290"/>
    <cellStyle name="20% - Accent3 3 3" xfId="936"/>
    <cellStyle name="20% - Accent3 4" xfId="55"/>
    <cellStyle name="20% - Accent3 4 2" xfId="1291"/>
    <cellStyle name="20% - Accent3 4 3" xfId="935"/>
    <cellStyle name="20% - Accent3 5" xfId="56"/>
    <cellStyle name="20% - Accent3 5 2" xfId="1292"/>
    <cellStyle name="20% - Accent3 5 3" xfId="934"/>
    <cellStyle name="20% - Accent3 6" xfId="57"/>
    <cellStyle name="20% - Accent3 6 2" xfId="1293"/>
    <cellStyle name="20% - Accent3 6 3" xfId="933"/>
    <cellStyle name="20% - Accent3 7" xfId="58"/>
    <cellStyle name="20% - Accent3 7 2" xfId="1294"/>
    <cellStyle name="20% - Accent3 7 3" xfId="931"/>
    <cellStyle name="20% - Accent3 8" xfId="59"/>
    <cellStyle name="20% - Accent3 8 2" xfId="1295"/>
    <cellStyle name="20% - Accent3 8 3" xfId="930"/>
    <cellStyle name="20% - Accent3 9" xfId="60"/>
    <cellStyle name="20% - Accent3 9 2" xfId="1296"/>
    <cellStyle name="20% - Accent3 9 3" xfId="929"/>
    <cellStyle name="20% - Accent4" xfId="61" builtinId="42" customBuiltin="1"/>
    <cellStyle name="20% - Accent4 10" xfId="62"/>
    <cellStyle name="20% - Accent4 10 2" xfId="1298"/>
    <cellStyle name="20% - Accent4 10 3" xfId="927"/>
    <cellStyle name="20% - Accent4 11" xfId="63"/>
    <cellStyle name="20% - Accent4 11 2" xfId="1299"/>
    <cellStyle name="20% - Accent4 11 3" xfId="926"/>
    <cellStyle name="20% - Accent4 12" xfId="64"/>
    <cellStyle name="20% - Accent4 12 2" xfId="1300"/>
    <cellStyle name="20% - Accent4 12 3" xfId="925"/>
    <cellStyle name="20% - Accent4 13" xfId="65"/>
    <cellStyle name="20% - Accent4 13 2" xfId="1301"/>
    <cellStyle name="20% - Accent4 13 3" xfId="924"/>
    <cellStyle name="20% - Accent4 14" xfId="66"/>
    <cellStyle name="20% - Accent4 14 2" xfId="1302"/>
    <cellStyle name="20% - Accent4 14 3" xfId="923"/>
    <cellStyle name="20% - Accent4 15" xfId="67"/>
    <cellStyle name="20% - Accent4 15 2" xfId="1303"/>
    <cellStyle name="20% - Accent4 15 3" xfId="922"/>
    <cellStyle name="20% - Accent4 16" xfId="68"/>
    <cellStyle name="20% - Accent4 16 2" xfId="1304"/>
    <cellStyle name="20% - Accent4 16 3" xfId="662"/>
    <cellStyle name="20% - Accent4 17" xfId="69"/>
    <cellStyle name="20% - Accent4 17 2" xfId="1305"/>
    <cellStyle name="20% - Accent4 17 3" xfId="921"/>
    <cellStyle name="20% - Accent4 18" xfId="70"/>
    <cellStyle name="20% - Accent4 18 2" xfId="1306"/>
    <cellStyle name="20% - Accent4 18 3" xfId="920"/>
    <cellStyle name="20% - Accent4 19" xfId="71"/>
    <cellStyle name="20% - Accent4 19 2" xfId="1307"/>
    <cellStyle name="20% - Accent4 19 3" xfId="919"/>
    <cellStyle name="20% - Accent4 2" xfId="72"/>
    <cellStyle name="20% - Accent4 2 2" xfId="1308"/>
    <cellStyle name="20% - Accent4 2 3" xfId="994"/>
    <cellStyle name="20% - Accent4 20" xfId="73"/>
    <cellStyle name="20% - Accent4 20 2" xfId="1309"/>
    <cellStyle name="20% - Accent4 20 3" xfId="918"/>
    <cellStyle name="20% - Accent4 21" xfId="391"/>
    <cellStyle name="20% - Accent4 21 2" xfId="670"/>
    <cellStyle name="20% - Accent4 22" xfId="464"/>
    <cellStyle name="20% - Accent4 22 2" xfId="494"/>
    <cellStyle name="20% - Accent4 22 2 2" xfId="565"/>
    <cellStyle name="20% - Accent4 22 2 2 2" xfId="1829"/>
    <cellStyle name="20% - Accent4 22 2 3" xfId="1830"/>
    <cellStyle name="20% - Accent4 22 3" xfId="516"/>
    <cellStyle name="20% - Accent4 22 3 2" xfId="587"/>
    <cellStyle name="20% - Accent4 22 3 2 2" xfId="1831"/>
    <cellStyle name="20% - Accent4 22 3 3" xfId="1832"/>
    <cellStyle name="20% - Accent4 22 4" xfId="543"/>
    <cellStyle name="20% - Accent4 22 4 2" xfId="1833"/>
    <cellStyle name="20% - Accent4 22 5" xfId="1297"/>
    <cellStyle name="20% - Accent4 22 6" xfId="1834"/>
    <cellStyle name="20% - Accent4 23" xfId="928"/>
    <cellStyle name="20% - Accent4 24" xfId="1803"/>
    <cellStyle name="20% - Accent4 3" xfId="74"/>
    <cellStyle name="20% - Accent4 3 2" xfId="1310"/>
    <cellStyle name="20% - Accent4 3 3" xfId="917"/>
    <cellStyle name="20% - Accent4 4" xfId="75"/>
    <cellStyle name="20% - Accent4 4 2" xfId="1311"/>
    <cellStyle name="20% - Accent4 4 3" xfId="916"/>
    <cellStyle name="20% - Accent4 5" xfId="76"/>
    <cellStyle name="20% - Accent4 5 2" xfId="1312"/>
    <cellStyle name="20% - Accent4 5 3" xfId="915"/>
    <cellStyle name="20% - Accent4 6" xfId="77"/>
    <cellStyle name="20% - Accent4 6 2" xfId="1313"/>
    <cellStyle name="20% - Accent4 6 3" xfId="914"/>
    <cellStyle name="20% - Accent4 7" xfId="78"/>
    <cellStyle name="20% - Accent4 7 2" xfId="1314"/>
    <cellStyle name="20% - Accent4 7 3" xfId="913"/>
    <cellStyle name="20% - Accent4 8" xfId="79"/>
    <cellStyle name="20% - Accent4 8 2" xfId="1315"/>
    <cellStyle name="20% - Accent4 8 3" xfId="912"/>
    <cellStyle name="20% - Accent4 9" xfId="80"/>
    <cellStyle name="20% - Accent4 9 2" xfId="1316"/>
    <cellStyle name="20% - Accent4 9 3" xfId="911"/>
    <cellStyle name="20% - Accent5" xfId="81" builtinId="46" customBuiltin="1"/>
    <cellStyle name="20% - Accent5 10" xfId="82"/>
    <cellStyle name="20% - Accent5 10 2" xfId="1318"/>
    <cellStyle name="20% - Accent5 10 3" xfId="909"/>
    <cellStyle name="20% - Accent5 11" xfId="83"/>
    <cellStyle name="20% - Accent5 11 2" xfId="1319"/>
    <cellStyle name="20% - Accent5 11 3" xfId="908"/>
    <cellStyle name="20% - Accent5 12" xfId="84"/>
    <cellStyle name="20% - Accent5 12 2" xfId="1320"/>
    <cellStyle name="20% - Accent5 12 3" xfId="907"/>
    <cellStyle name="20% - Accent5 13" xfId="85"/>
    <cellStyle name="20% - Accent5 13 2" xfId="1321"/>
    <cellStyle name="20% - Accent5 13 3" xfId="906"/>
    <cellStyle name="20% - Accent5 14" xfId="86"/>
    <cellStyle name="20% - Accent5 14 2" xfId="1322"/>
    <cellStyle name="20% - Accent5 14 3" xfId="905"/>
    <cellStyle name="20% - Accent5 15" xfId="87"/>
    <cellStyle name="20% - Accent5 15 2" xfId="1323"/>
    <cellStyle name="20% - Accent5 15 3" xfId="904"/>
    <cellStyle name="20% - Accent5 16" xfId="88"/>
    <cellStyle name="20% - Accent5 16 2" xfId="1324"/>
    <cellStyle name="20% - Accent5 16 3" xfId="903"/>
    <cellStyle name="20% - Accent5 17" xfId="89"/>
    <cellStyle name="20% - Accent5 17 2" xfId="1325"/>
    <cellStyle name="20% - Accent5 17 3" xfId="902"/>
    <cellStyle name="20% - Accent5 18" xfId="90"/>
    <cellStyle name="20% - Accent5 18 2" xfId="1326"/>
    <cellStyle name="20% - Accent5 18 3" xfId="901"/>
    <cellStyle name="20% - Accent5 19" xfId="91"/>
    <cellStyle name="20% - Accent5 19 2" xfId="1327"/>
    <cellStyle name="20% - Accent5 19 3" xfId="900"/>
    <cellStyle name="20% - Accent5 2" xfId="92"/>
    <cellStyle name="20% - Accent5 2 2" xfId="1328"/>
    <cellStyle name="20% - Accent5 2 3" xfId="899"/>
    <cellStyle name="20% - Accent5 20" xfId="93"/>
    <cellStyle name="20% - Accent5 20 2" xfId="1329"/>
    <cellStyle name="20% - Accent5 20 3" xfId="993"/>
    <cellStyle name="20% - Accent5 21" xfId="392"/>
    <cellStyle name="20% - Accent5 21 2" xfId="669"/>
    <cellStyle name="20% - Accent5 22" xfId="468"/>
    <cellStyle name="20% - Accent5 22 2" xfId="496"/>
    <cellStyle name="20% - Accent5 22 2 2" xfId="567"/>
    <cellStyle name="20% - Accent5 22 2 2 2" xfId="1835"/>
    <cellStyle name="20% - Accent5 22 2 3" xfId="1836"/>
    <cellStyle name="20% - Accent5 22 3" xfId="518"/>
    <cellStyle name="20% - Accent5 22 3 2" xfId="589"/>
    <cellStyle name="20% - Accent5 22 3 2 2" xfId="1837"/>
    <cellStyle name="20% - Accent5 22 3 3" xfId="1838"/>
    <cellStyle name="20% - Accent5 22 4" xfId="545"/>
    <cellStyle name="20% - Accent5 22 4 2" xfId="1839"/>
    <cellStyle name="20% - Accent5 22 5" xfId="1317"/>
    <cellStyle name="20% - Accent5 22 6" xfId="1840"/>
    <cellStyle name="20% - Accent5 23" xfId="910"/>
    <cellStyle name="20% - Accent5 24" xfId="1805"/>
    <cellStyle name="20% - Accent5 3" xfId="94"/>
    <cellStyle name="20% - Accent5 3 2" xfId="1330"/>
    <cellStyle name="20% - Accent5 3 3" xfId="898"/>
    <cellStyle name="20% - Accent5 4" xfId="95"/>
    <cellStyle name="20% - Accent5 4 2" xfId="1331"/>
    <cellStyle name="20% - Accent5 4 3" xfId="897"/>
    <cellStyle name="20% - Accent5 5" xfId="96"/>
    <cellStyle name="20% - Accent5 5 2" xfId="1332"/>
    <cellStyle name="20% - Accent5 5 3" xfId="991"/>
    <cellStyle name="20% - Accent5 6" xfId="97"/>
    <cellStyle name="20% - Accent5 6 2" xfId="1333"/>
    <cellStyle name="20% - Accent5 6 3" xfId="896"/>
    <cellStyle name="20% - Accent5 7" xfId="98"/>
    <cellStyle name="20% - Accent5 7 2" xfId="1334"/>
    <cellStyle name="20% - Accent5 7 3" xfId="895"/>
    <cellStyle name="20% - Accent5 8" xfId="99"/>
    <cellStyle name="20% - Accent5 8 2" xfId="1335"/>
    <cellStyle name="20% - Accent5 8 3" xfId="894"/>
    <cellStyle name="20% - Accent5 9" xfId="100"/>
    <cellStyle name="20% - Accent5 9 2" xfId="1336"/>
    <cellStyle name="20% - Accent5 9 3" xfId="893"/>
    <cellStyle name="20% - Accent6" xfId="101" builtinId="50" customBuiltin="1"/>
    <cellStyle name="20% - Accent6 10" xfId="102"/>
    <cellStyle name="20% - Accent6 10 2" xfId="1338"/>
    <cellStyle name="20% - Accent6 10 3" xfId="891"/>
    <cellStyle name="20% - Accent6 11" xfId="103"/>
    <cellStyle name="20% - Accent6 11 2" xfId="1339"/>
    <cellStyle name="20% - Accent6 11 3" xfId="890"/>
    <cellStyle name="20% - Accent6 12" xfId="104"/>
    <cellStyle name="20% - Accent6 12 2" xfId="1340"/>
    <cellStyle name="20% - Accent6 12 3" xfId="889"/>
    <cellStyle name="20% - Accent6 13" xfId="105"/>
    <cellStyle name="20% - Accent6 13 2" xfId="1341"/>
    <cellStyle name="20% - Accent6 13 3" xfId="888"/>
    <cellStyle name="20% - Accent6 14" xfId="106"/>
    <cellStyle name="20% - Accent6 14 2" xfId="1342"/>
    <cellStyle name="20% - Accent6 14 3" xfId="887"/>
    <cellStyle name="20% - Accent6 15" xfId="107"/>
    <cellStyle name="20% - Accent6 15 2" xfId="1343"/>
    <cellStyle name="20% - Accent6 15 3" xfId="886"/>
    <cellStyle name="20% - Accent6 16" xfId="108"/>
    <cellStyle name="20% - Accent6 16 2" xfId="1344"/>
    <cellStyle name="20% - Accent6 16 3" xfId="885"/>
    <cellStyle name="20% - Accent6 17" xfId="109"/>
    <cellStyle name="20% - Accent6 17 2" xfId="1345"/>
    <cellStyle name="20% - Accent6 17 3" xfId="884"/>
    <cellStyle name="20% - Accent6 18" xfId="110"/>
    <cellStyle name="20% - Accent6 18 2" xfId="1346"/>
    <cellStyle name="20% - Accent6 18 3" xfId="883"/>
    <cellStyle name="20% - Accent6 19" xfId="111"/>
    <cellStyle name="20% - Accent6 19 2" xfId="1347"/>
    <cellStyle name="20% - Accent6 19 3" xfId="882"/>
    <cellStyle name="20% - Accent6 2" xfId="112"/>
    <cellStyle name="20% - Accent6 2 2" xfId="1348"/>
    <cellStyle name="20% - Accent6 2 3" xfId="881"/>
    <cellStyle name="20% - Accent6 20" xfId="113"/>
    <cellStyle name="20% - Accent6 20 2" xfId="1349"/>
    <cellStyle name="20% - Accent6 20 3" xfId="880"/>
    <cellStyle name="20% - Accent6 21" xfId="393"/>
    <cellStyle name="20% - Accent6 21 2" xfId="668"/>
    <cellStyle name="20% - Accent6 22" xfId="472"/>
    <cellStyle name="20% - Accent6 22 2" xfId="498"/>
    <cellStyle name="20% - Accent6 22 2 2" xfId="569"/>
    <cellStyle name="20% - Accent6 22 2 2 2" xfId="1841"/>
    <cellStyle name="20% - Accent6 22 2 3" xfId="1842"/>
    <cellStyle name="20% - Accent6 22 3" xfId="520"/>
    <cellStyle name="20% - Accent6 22 3 2" xfId="591"/>
    <cellStyle name="20% - Accent6 22 3 2 2" xfId="1843"/>
    <cellStyle name="20% - Accent6 22 3 3" xfId="1844"/>
    <cellStyle name="20% - Accent6 22 4" xfId="547"/>
    <cellStyle name="20% - Accent6 22 4 2" xfId="1845"/>
    <cellStyle name="20% - Accent6 22 5" xfId="1337"/>
    <cellStyle name="20% - Accent6 22 6" xfId="1846"/>
    <cellStyle name="20% - Accent6 23" xfId="892"/>
    <cellStyle name="20% - Accent6 24" xfId="1807"/>
    <cellStyle name="20% - Accent6 3" xfId="114"/>
    <cellStyle name="20% - Accent6 3 2" xfId="1350"/>
    <cellStyle name="20% - Accent6 3 3" xfId="879"/>
    <cellStyle name="20% - Accent6 4" xfId="115"/>
    <cellStyle name="20% - Accent6 4 2" xfId="1351"/>
    <cellStyle name="20% - Accent6 4 3" xfId="878"/>
    <cellStyle name="20% - Accent6 5" xfId="116"/>
    <cellStyle name="20% - Accent6 5 2" xfId="1352"/>
    <cellStyle name="20% - Accent6 5 3" xfId="877"/>
    <cellStyle name="20% - Accent6 6" xfId="117"/>
    <cellStyle name="20% - Accent6 6 2" xfId="1353"/>
    <cellStyle name="20% - Accent6 6 3" xfId="876"/>
    <cellStyle name="20% - Accent6 7" xfId="118"/>
    <cellStyle name="20% - Accent6 7 2" xfId="1354"/>
    <cellStyle name="20% - Accent6 7 3" xfId="875"/>
    <cellStyle name="20% - Accent6 8" xfId="119"/>
    <cellStyle name="20% - Accent6 8 2" xfId="1355"/>
    <cellStyle name="20% - Accent6 8 3" xfId="874"/>
    <cellStyle name="20% - Accent6 9" xfId="120"/>
    <cellStyle name="20% - Accent6 9 2" xfId="1356"/>
    <cellStyle name="20% - Accent6 9 3" xfId="873"/>
    <cellStyle name="40% - Accent1" xfId="121" builtinId="31" customBuiltin="1"/>
    <cellStyle name="40% - Accent1 10" xfId="122"/>
    <cellStyle name="40% - Accent1 10 2" xfId="1358"/>
    <cellStyle name="40% - Accent1 10 3" xfId="871"/>
    <cellStyle name="40% - Accent1 11" xfId="123"/>
    <cellStyle name="40% - Accent1 11 2" xfId="1359"/>
    <cellStyle name="40% - Accent1 11 3" xfId="870"/>
    <cellStyle name="40% - Accent1 12" xfId="124"/>
    <cellStyle name="40% - Accent1 12 2" xfId="1360"/>
    <cellStyle name="40% - Accent1 12 3" xfId="869"/>
    <cellStyle name="40% - Accent1 13" xfId="125"/>
    <cellStyle name="40% - Accent1 13 2" xfId="1361"/>
    <cellStyle name="40% - Accent1 13 3" xfId="868"/>
    <cellStyle name="40% - Accent1 14" xfId="126"/>
    <cellStyle name="40% - Accent1 14 2" xfId="1362"/>
    <cellStyle name="40% - Accent1 14 3" xfId="867"/>
    <cellStyle name="40% - Accent1 15" xfId="127"/>
    <cellStyle name="40% - Accent1 15 2" xfId="1363"/>
    <cellStyle name="40% - Accent1 15 3" xfId="866"/>
    <cellStyle name="40% - Accent1 16" xfId="128"/>
    <cellStyle name="40% - Accent1 16 2" xfId="1364"/>
    <cellStyle name="40% - Accent1 16 3" xfId="865"/>
    <cellStyle name="40% - Accent1 17" xfId="129"/>
    <cellStyle name="40% - Accent1 17 2" xfId="1365"/>
    <cellStyle name="40% - Accent1 17 3" xfId="864"/>
    <cellStyle name="40% - Accent1 18" xfId="130"/>
    <cellStyle name="40% - Accent1 18 2" xfId="1366"/>
    <cellStyle name="40% - Accent1 18 3" xfId="863"/>
    <cellStyle name="40% - Accent1 19" xfId="131"/>
    <cellStyle name="40% - Accent1 19 2" xfId="1367"/>
    <cellStyle name="40% - Accent1 19 3" xfId="862"/>
    <cellStyle name="40% - Accent1 2" xfId="132"/>
    <cellStyle name="40% - Accent1 2 2" xfId="1368"/>
    <cellStyle name="40% - Accent1 2 3" xfId="861"/>
    <cellStyle name="40% - Accent1 20" xfId="133"/>
    <cellStyle name="40% - Accent1 20 2" xfId="1369"/>
    <cellStyle name="40% - Accent1 20 3" xfId="860"/>
    <cellStyle name="40% - Accent1 21" xfId="394"/>
    <cellStyle name="40% - Accent1 21 2" xfId="667"/>
    <cellStyle name="40% - Accent1 22" xfId="453"/>
    <cellStyle name="40% - Accent1 22 2" xfId="489"/>
    <cellStyle name="40% - Accent1 22 2 2" xfId="560"/>
    <cellStyle name="40% - Accent1 22 2 2 2" xfId="1847"/>
    <cellStyle name="40% - Accent1 22 2 3" xfId="1848"/>
    <cellStyle name="40% - Accent1 22 3" xfId="511"/>
    <cellStyle name="40% - Accent1 22 3 2" xfId="582"/>
    <cellStyle name="40% - Accent1 22 3 2 2" xfId="1849"/>
    <cellStyle name="40% - Accent1 22 3 3" xfId="1850"/>
    <cellStyle name="40% - Accent1 22 4" xfId="538"/>
    <cellStyle name="40% - Accent1 22 4 2" xfId="1851"/>
    <cellStyle name="40% - Accent1 22 5" xfId="1357"/>
    <cellStyle name="40% - Accent1 22 6" xfId="1852"/>
    <cellStyle name="40% - Accent1 23" xfId="872"/>
    <cellStyle name="40% - Accent1 24" xfId="1798"/>
    <cellStyle name="40% - Accent1 3" xfId="134"/>
    <cellStyle name="40% - Accent1 3 2" xfId="1370"/>
    <cellStyle name="40% - Accent1 3 3" xfId="859"/>
    <cellStyle name="40% - Accent1 4" xfId="135"/>
    <cellStyle name="40% - Accent1 4 2" xfId="1371"/>
    <cellStyle name="40% - Accent1 4 3" xfId="858"/>
    <cellStyle name="40% - Accent1 5" xfId="136"/>
    <cellStyle name="40% - Accent1 5 2" xfId="1372"/>
    <cellStyle name="40% - Accent1 5 3" xfId="857"/>
    <cellStyle name="40% - Accent1 6" xfId="137"/>
    <cellStyle name="40% - Accent1 6 2" xfId="1373"/>
    <cellStyle name="40% - Accent1 6 3" xfId="856"/>
    <cellStyle name="40% - Accent1 7" xfId="138"/>
    <cellStyle name="40% - Accent1 7 2" xfId="1374"/>
    <cellStyle name="40% - Accent1 7 3" xfId="855"/>
    <cellStyle name="40% - Accent1 8" xfId="139"/>
    <cellStyle name="40% - Accent1 8 2" xfId="1375"/>
    <cellStyle name="40% - Accent1 8 3" xfId="854"/>
    <cellStyle name="40% - Accent1 9" xfId="140"/>
    <cellStyle name="40% - Accent1 9 2" xfId="1376"/>
    <cellStyle name="40% - Accent1 9 3" xfId="853"/>
    <cellStyle name="40% - Accent2" xfId="141" builtinId="35" customBuiltin="1"/>
    <cellStyle name="40% - Accent2 10" xfId="142"/>
    <cellStyle name="40% - Accent2 10 2" xfId="1378"/>
    <cellStyle name="40% - Accent2 10 3" xfId="851"/>
    <cellStyle name="40% - Accent2 11" xfId="143"/>
    <cellStyle name="40% - Accent2 11 2" xfId="1379"/>
    <cellStyle name="40% - Accent2 11 3" xfId="850"/>
    <cellStyle name="40% - Accent2 12" xfId="144"/>
    <cellStyle name="40% - Accent2 12 2" xfId="1380"/>
    <cellStyle name="40% - Accent2 12 3" xfId="849"/>
    <cellStyle name="40% - Accent2 13" xfId="145"/>
    <cellStyle name="40% - Accent2 13 2" xfId="1381"/>
    <cellStyle name="40% - Accent2 13 3" xfId="848"/>
    <cellStyle name="40% - Accent2 14" xfId="146"/>
    <cellStyle name="40% - Accent2 14 2" xfId="1382"/>
    <cellStyle name="40% - Accent2 14 3" xfId="847"/>
    <cellStyle name="40% - Accent2 15" xfId="147"/>
    <cellStyle name="40% - Accent2 15 2" xfId="1383"/>
    <cellStyle name="40% - Accent2 15 3" xfId="846"/>
    <cellStyle name="40% - Accent2 16" xfId="148"/>
    <cellStyle name="40% - Accent2 16 2" xfId="1384"/>
    <cellStyle name="40% - Accent2 16 3" xfId="845"/>
    <cellStyle name="40% - Accent2 17" xfId="149"/>
    <cellStyle name="40% - Accent2 17 2" xfId="1385"/>
    <cellStyle name="40% - Accent2 17 3" xfId="844"/>
    <cellStyle name="40% - Accent2 18" xfId="150"/>
    <cellStyle name="40% - Accent2 18 2" xfId="1386"/>
    <cellStyle name="40% - Accent2 18 3" xfId="843"/>
    <cellStyle name="40% - Accent2 19" xfId="151"/>
    <cellStyle name="40% - Accent2 19 2" xfId="1387"/>
    <cellStyle name="40% - Accent2 19 3" xfId="842"/>
    <cellStyle name="40% - Accent2 2" xfId="152"/>
    <cellStyle name="40% - Accent2 2 2" xfId="1388"/>
    <cellStyle name="40% - Accent2 2 3" xfId="841"/>
    <cellStyle name="40% - Accent2 20" xfId="153"/>
    <cellStyle name="40% - Accent2 20 2" xfId="1389"/>
    <cellStyle name="40% - Accent2 20 3" xfId="840"/>
    <cellStyle name="40% - Accent2 21" xfId="395"/>
    <cellStyle name="40% - Accent2 21 2" xfId="666"/>
    <cellStyle name="40% - Accent2 22" xfId="457"/>
    <cellStyle name="40% - Accent2 22 2" xfId="491"/>
    <cellStyle name="40% - Accent2 22 2 2" xfId="562"/>
    <cellStyle name="40% - Accent2 22 2 2 2" xfId="1853"/>
    <cellStyle name="40% - Accent2 22 2 3" xfId="1854"/>
    <cellStyle name="40% - Accent2 22 3" xfId="513"/>
    <cellStyle name="40% - Accent2 22 3 2" xfId="584"/>
    <cellStyle name="40% - Accent2 22 3 2 2" xfId="1855"/>
    <cellStyle name="40% - Accent2 22 3 3" xfId="1856"/>
    <cellStyle name="40% - Accent2 22 4" xfId="540"/>
    <cellStyle name="40% - Accent2 22 4 2" xfId="1857"/>
    <cellStyle name="40% - Accent2 22 5" xfId="1377"/>
    <cellStyle name="40% - Accent2 22 6" xfId="1858"/>
    <cellStyle name="40% - Accent2 23" xfId="852"/>
    <cellStyle name="40% - Accent2 24" xfId="1800"/>
    <cellStyle name="40% - Accent2 3" xfId="154"/>
    <cellStyle name="40% - Accent2 3 2" xfId="1390"/>
    <cellStyle name="40% - Accent2 3 3" xfId="839"/>
    <cellStyle name="40% - Accent2 4" xfId="155"/>
    <cellStyle name="40% - Accent2 4 2" xfId="1391"/>
    <cellStyle name="40% - Accent2 4 3" xfId="838"/>
    <cellStyle name="40% - Accent2 5" xfId="156"/>
    <cellStyle name="40% - Accent2 5 2" xfId="1392"/>
    <cellStyle name="40% - Accent2 5 3" xfId="837"/>
    <cellStyle name="40% - Accent2 6" xfId="157"/>
    <cellStyle name="40% - Accent2 6 2" xfId="1393"/>
    <cellStyle name="40% - Accent2 6 3" xfId="836"/>
    <cellStyle name="40% - Accent2 7" xfId="158"/>
    <cellStyle name="40% - Accent2 7 2" xfId="1394"/>
    <cellStyle name="40% - Accent2 7 3" xfId="835"/>
    <cellStyle name="40% - Accent2 8" xfId="159"/>
    <cellStyle name="40% - Accent2 8 2" xfId="1395"/>
    <cellStyle name="40% - Accent2 8 3" xfId="834"/>
    <cellStyle name="40% - Accent2 9" xfId="160"/>
    <cellStyle name="40% - Accent2 9 2" xfId="1396"/>
    <cellStyle name="40% - Accent2 9 3" xfId="833"/>
    <cellStyle name="40% - Accent3" xfId="161" builtinId="39" customBuiltin="1"/>
    <cellStyle name="40% - Accent3 10" xfId="162"/>
    <cellStyle name="40% - Accent3 10 2" xfId="1398"/>
    <cellStyle name="40% - Accent3 10 3" xfId="831"/>
    <cellStyle name="40% - Accent3 11" xfId="163"/>
    <cellStyle name="40% - Accent3 11 2" xfId="1399"/>
    <cellStyle name="40% - Accent3 11 3" xfId="830"/>
    <cellStyle name="40% - Accent3 12" xfId="164"/>
    <cellStyle name="40% - Accent3 12 2" xfId="1400"/>
    <cellStyle name="40% - Accent3 12 3" xfId="829"/>
    <cellStyle name="40% - Accent3 13" xfId="165"/>
    <cellStyle name="40% - Accent3 13 2" xfId="1401"/>
    <cellStyle name="40% - Accent3 13 3" xfId="828"/>
    <cellStyle name="40% - Accent3 14" xfId="166"/>
    <cellStyle name="40% - Accent3 14 2" xfId="1402"/>
    <cellStyle name="40% - Accent3 14 3" xfId="827"/>
    <cellStyle name="40% - Accent3 15" xfId="167"/>
    <cellStyle name="40% - Accent3 15 2" xfId="1403"/>
    <cellStyle name="40% - Accent3 15 3" xfId="826"/>
    <cellStyle name="40% - Accent3 16" xfId="168"/>
    <cellStyle name="40% - Accent3 16 2" xfId="1404"/>
    <cellStyle name="40% - Accent3 16 3" xfId="825"/>
    <cellStyle name="40% - Accent3 17" xfId="169"/>
    <cellStyle name="40% - Accent3 17 2" xfId="1405"/>
    <cellStyle name="40% - Accent3 17 3" xfId="824"/>
    <cellStyle name="40% - Accent3 18" xfId="170"/>
    <cellStyle name="40% - Accent3 18 2" xfId="1406"/>
    <cellStyle name="40% - Accent3 18 3" xfId="823"/>
    <cellStyle name="40% - Accent3 19" xfId="171"/>
    <cellStyle name="40% - Accent3 19 2" xfId="1407"/>
    <cellStyle name="40% - Accent3 19 3" xfId="822"/>
    <cellStyle name="40% - Accent3 2" xfId="172"/>
    <cellStyle name="40% - Accent3 2 2" xfId="1408"/>
    <cellStyle name="40% - Accent3 2 3" xfId="821"/>
    <cellStyle name="40% - Accent3 20" xfId="173"/>
    <cellStyle name="40% - Accent3 20 2" xfId="1409"/>
    <cellStyle name="40% - Accent3 20 3" xfId="820"/>
    <cellStyle name="40% - Accent3 21" xfId="396"/>
    <cellStyle name="40% - Accent3 21 2" xfId="665"/>
    <cellStyle name="40% - Accent3 22" xfId="461"/>
    <cellStyle name="40% - Accent3 22 2" xfId="493"/>
    <cellStyle name="40% - Accent3 22 2 2" xfId="564"/>
    <cellStyle name="40% - Accent3 22 2 2 2" xfId="1859"/>
    <cellStyle name="40% - Accent3 22 2 3" xfId="1860"/>
    <cellStyle name="40% - Accent3 22 3" xfId="515"/>
    <cellStyle name="40% - Accent3 22 3 2" xfId="586"/>
    <cellStyle name="40% - Accent3 22 3 2 2" xfId="1861"/>
    <cellStyle name="40% - Accent3 22 3 3" xfId="1862"/>
    <cellStyle name="40% - Accent3 22 4" xfId="542"/>
    <cellStyle name="40% - Accent3 22 4 2" xfId="1863"/>
    <cellStyle name="40% - Accent3 22 5" xfId="1397"/>
    <cellStyle name="40% - Accent3 22 6" xfId="1864"/>
    <cellStyle name="40% - Accent3 23" xfId="832"/>
    <cellStyle name="40% - Accent3 24" xfId="1802"/>
    <cellStyle name="40% - Accent3 3" xfId="174"/>
    <cellStyle name="40% - Accent3 3 2" xfId="1410"/>
    <cellStyle name="40% - Accent3 3 3" xfId="819"/>
    <cellStyle name="40% - Accent3 4" xfId="175"/>
    <cellStyle name="40% - Accent3 4 2" xfId="1411"/>
    <cellStyle name="40% - Accent3 4 3" xfId="818"/>
    <cellStyle name="40% - Accent3 5" xfId="176"/>
    <cellStyle name="40% - Accent3 5 2" xfId="1412"/>
    <cellStyle name="40% - Accent3 5 3" xfId="817"/>
    <cellStyle name="40% - Accent3 6" xfId="177"/>
    <cellStyle name="40% - Accent3 6 2" xfId="1413"/>
    <cellStyle name="40% - Accent3 6 3" xfId="816"/>
    <cellStyle name="40% - Accent3 7" xfId="178"/>
    <cellStyle name="40% - Accent3 7 2" xfId="1414"/>
    <cellStyle name="40% - Accent3 7 3" xfId="815"/>
    <cellStyle name="40% - Accent3 8" xfId="179"/>
    <cellStyle name="40% - Accent3 8 2" xfId="1415"/>
    <cellStyle name="40% - Accent3 8 3" xfId="814"/>
    <cellStyle name="40% - Accent3 9" xfId="180"/>
    <cellStyle name="40% - Accent3 9 2" xfId="1416"/>
    <cellStyle name="40% - Accent3 9 3" xfId="813"/>
    <cellStyle name="40% - Accent4" xfId="181" builtinId="43" customBuiltin="1"/>
    <cellStyle name="40% - Accent4 10" xfId="182"/>
    <cellStyle name="40% - Accent4 10 2" xfId="1418"/>
    <cellStyle name="40% - Accent4 10 3" xfId="811"/>
    <cellStyle name="40% - Accent4 11" xfId="183"/>
    <cellStyle name="40% - Accent4 11 2" xfId="1419"/>
    <cellStyle name="40% - Accent4 11 3" xfId="810"/>
    <cellStyle name="40% - Accent4 12" xfId="184"/>
    <cellStyle name="40% - Accent4 12 2" xfId="1420"/>
    <cellStyle name="40% - Accent4 12 3" xfId="809"/>
    <cellStyle name="40% - Accent4 13" xfId="185"/>
    <cellStyle name="40% - Accent4 13 2" xfId="1421"/>
    <cellStyle name="40% - Accent4 13 3" xfId="808"/>
    <cellStyle name="40% - Accent4 14" xfId="186"/>
    <cellStyle name="40% - Accent4 14 2" xfId="1422"/>
    <cellStyle name="40% - Accent4 14 3" xfId="807"/>
    <cellStyle name="40% - Accent4 15" xfId="187"/>
    <cellStyle name="40% - Accent4 15 2" xfId="1423"/>
    <cellStyle name="40% - Accent4 15 3" xfId="806"/>
    <cellStyle name="40% - Accent4 16" xfId="188"/>
    <cellStyle name="40% - Accent4 16 2" xfId="1424"/>
    <cellStyle name="40% - Accent4 16 3" xfId="805"/>
    <cellStyle name="40% - Accent4 17" xfId="189"/>
    <cellStyle name="40% - Accent4 17 2" xfId="1425"/>
    <cellStyle name="40% - Accent4 17 3" xfId="804"/>
    <cellStyle name="40% - Accent4 18" xfId="190"/>
    <cellStyle name="40% - Accent4 18 2" xfId="1426"/>
    <cellStyle name="40% - Accent4 18 3" xfId="803"/>
    <cellStyle name="40% - Accent4 19" xfId="191"/>
    <cellStyle name="40% - Accent4 19 2" xfId="1427"/>
    <cellStyle name="40% - Accent4 19 3" xfId="802"/>
    <cellStyle name="40% - Accent4 2" xfId="192"/>
    <cellStyle name="40% - Accent4 2 2" xfId="1428"/>
    <cellStyle name="40% - Accent4 2 3" xfId="801"/>
    <cellStyle name="40% - Accent4 20" xfId="193"/>
    <cellStyle name="40% - Accent4 20 2" xfId="1429"/>
    <cellStyle name="40% - Accent4 20 3" xfId="800"/>
    <cellStyle name="40% - Accent4 21" xfId="397"/>
    <cellStyle name="40% - Accent4 21 2" xfId="664"/>
    <cellStyle name="40% - Accent4 22" xfId="465"/>
    <cellStyle name="40% - Accent4 22 2" xfId="495"/>
    <cellStyle name="40% - Accent4 22 2 2" xfId="566"/>
    <cellStyle name="40% - Accent4 22 2 2 2" xfId="1865"/>
    <cellStyle name="40% - Accent4 22 2 3" xfId="1866"/>
    <cellStyle name="40% - Accent4 22 3" xfId="517"/>
    <cellStyle name="40% - Accent4 22 3 2" xfId="588"/>
    <cellStyle name="40% - Accent4 22 3 2 2" xfId="1867"/>
    <cellStyle name="40% - Accent4 22 3 3" xfId="1868"/>
    <cellStyle name="40% - Accent4 22 4" xfId="544"/>
    <cellStyle name="40% - Accent4 22 4 2" xfId="1869"/>
    <cellStyle name="40% - Accent4 22 5" xfId="1417"/>
    <cellStyle name="40% - Accent4 22 6" xfId="1870"/>
    <cellStyle name="40% - Accent4 23" xfId="812"/>
    <cellStyle name="40% - Accent4 24" xfId="1804"/>
    <cellStyle name="40% - Accent4 3" xfId="194"/>
    <cellStyle name="40% - Accent4 3 2" xfId="1430"/>
    <cellStyle name="40% - Accent4 3 3" xfId="799"/>
    <cellStyle name="40% - Accent4 4" xfId="195"/>
    <cellStyle name="40% - Accent4 4 2" xfId="1431"/>
    <cellStyle name="40% - Accent4 4 3" xfId="798"/>
    <cellStyle name="40% - Accent4 5" xfId="196"/>
    <cellStyle name="40% - Accent4 5 2" xfId="1432"/>
    <cellStyle name="40% - Accent4 5 3" xfId="797"/>
    <cellStyle name="40% - Accent4 6" xfId="197"/>
    <cellStyle name="40% - Accent4 6 2" xfId="1433"/>
    <cellStyle name="40% - Accent4 6 3" xfId="796"/>
    <cellStyle name="40% - Accent4 7" xfId="198"/>
    <cellStyle name="40% - Accent4 7 2" xfId="1434"/>
    <cellStyle name="40% - Accent4 7 3" xfId="795"/>
    <cellStyle name="40% - Accent4 8" xfId="199"/>
    <cellStyle name="40% - Accent4 8 2" xfId="1435"/>
    <cellStyle name="40% - Accent4 8 3" xfId="794"/>
    <cellStyle name="40% - Accent4 9" xfId="200"/>
    <cellStyle name="40% - Accent4 9 2" xfId="1436"/>
    <cellStyle name="40% - Accent4 9 3" xfId="793"/>
    <cellStyle name="40% - Accent5" xfId="201" builtinId="47" customBuiltin="1"/>
    <cellStyle name="40% - Accent5 10" xfId="202"/>
    <cellStyle name="40% - Accent5 10 2" xfId="1438"/>
    <cellStyle name="40% - Accent5 10 3" xfId="791"/>
    <cellStyle name="40% - Accent5 11" xfId="203"/>
    <cellStyle name="40% - Accent5 11 2" xfId="1439"/>
    <cellStyle name="40% - Accent5 11 3" xfId="790"/>
    <cellStyle name="40% - Accent5 12" xfId="204"/>
    <cellStyle name="40% - Accent5 12 2" xfId="1440"/>
    <cellStyle name="40% - Accent5 12 3" xfId="789"/>
    <cellStyle name="40% - Accent5 13" xfId="205"/>
    <cellStyle name="40% - Accent5 13 2" xfId="1441"/>
    <cellStyle name="40% - Accent5 13 3" xfId="788"/>
    <cellStyle name="40% - Accent5 14" xfId="206"/>
    <cellStyle name="40% - Accent5 14 2" xfId="1442"/>
    <cellStyle name="40% - Accent5 14 3" xfId="787"/>
    <cellStyle name="40% - Accent5 15" xfId="207"/>
    <cellStyle name="40% - Accent5 15 2" xfId="1443"/>
    <cellStyle name="40% - Accent5 15 3" xfId="786"/>
    <cellStyle name="40% - Accent5 16" xfId="208"/>
    <cellStyle name="40% - Accent5 16 2" xfId="1444"/>
    <cellStyle name="40% - Accent5 16 3" xfId="785"/>
    <cellStyle name="40% - Accent5 17" xfId="209"/>
    <cellStyle name="40% - Accent5 17 2" xfId="1445"/>
    <cellStyle name="40% - Accent5 17 3" xfId="784"/>
    <cellStyle name="40% - Accent5 18" xfId="210"/>
    <cellStyle name="40% - Accent5 18 2" xfId="1446"/>
    <cellStyle name="40% - Accent5 18 3" xfId="783"/>
    <cellStyle name="40% - Accent5 19" xfId="211"/>
    <cellStyle name="40% - Accent5 19 2" xfId="1447"/>
    <cellStyle name="40% - Accent5 19 3" xfId="782"/>
    <cellStyle name="40% - Accent5 2" xfId="212"/>
    <cellStyle name="40% - Accent5 2 2" xfId="1448"/>
    <cellStyle name="40% - Accent5 2 3" xfId="781"/>
    <cellStyle name="40% - Accent5 20" xfId="213"/>
    <cellStyle name="40% - Accent5 20 2" xfId="1449"/>
    <cellStyle name="40% - Accent5 20 3" xfId="780"/>
    <cellStyle name="40% - Accent5 21" xfId="398"/>
    <cellStyle name="40% - Accent5 21 2" xfId="663"/>
    <cellStyle name="40% - Accent5 22" xfId="469"/>
    <cellStyle name="40% - Accent5 22 2" xfId="497"/>
    <cellStyle name="40% - Accent5 22 2 2" xfId="568"/>
    <cellStyle name="40% - Accent5 22 2 2 2" xfId="1871"/>
    <cellStyle name="40% - Accent5 22 2 3" xfId="1872"/>
    <cellStyle name="40% - Accent5 22 3" xfId="519"/>
    <cellStyle name="40% - Accent5 22 3 2" xfId="590"/>
    <cellStyle name="40% - Accent5 22 3 2 2" xfId="1873"/>
    <cellStyle name="40% - Accent5 22 3 3" xfId="1874"/>
    <cellStyle name="40% - Accent5 22 4" xfId="546"/>
    <cellStyle name="40% - Accent5 22 4 2" xfId="1875"/>
    <cellStyle name="40% - Accent5 22 5" xfId="1437"/>
    <cellStyle name="40% - Accent5 22 6" xfId="1876"/>
    <cellStyle name="40% - Accent5 23" xfId="792"/>
    <cellStyle name="40% - Accent5 24" xfId="1806"/>
    <cellStyle name="40% - Accent5 3" xfId="214"/>
    <cellStyle name="40% - Accent5 3 2" xfId="1450"/>
    <cellStyle name="40% - Accent5 3 3" xfId="779"/>
    <cellStyle name="40% - Accent5 4" xfId="215"/>
    <cellStyle name="40% - Accent5 4 2" xfId="1451"/>
    <cellStyle name="40% - Accent5 4 3" xfId="778"/>
    <cellStyle name="40% - Accent5 5" xfId="216"/>
    <cellStyle name="40% - Accent5 5 2" xfId="1452"/>
    <cellStyle name="40% - Accent5 5 3" xfId="777"/>
    <cellStyle name="40% - Accent5 6" xfId="217"/>
    <cellStyle name="40% - Accent5 6 2" xfId="1453"/>
    <cellStyle name="40% - Accent5 6 3" xfId="776"/>
    <cellStyle name="40% - Accent5 7" xfId="218"/>
    <cellStyle name="40% - Accent5 7 2" xfId="1454"/>
    <cellStyle name="40% - Accent5 7 3" xfId="775"/>
    <cellStyle name="40% - Accent5 8" xfId="219"/>
    <cellStyle name="40% - Accent5 8 2" xfId="1455"/>
    <cellStyle name="40% - Accent5 8 3" xfId="774"/>
    <cellStyle name="40% - Accent5 9" xfId="220"/>
    <cellStyle name="40% - Accent5 9 2" xfId="1456"/>
    <cellStyle name="40% - Accent5 9 3" xfId="773"/>
    <cellStyle name="40% - Accent6" xfId="221" builtinId="51" customBuiltin="1"/>
    <cellStyle name="40% - Accent6 10" xfId="222"/>
    <cellStyle name="40% - Accent6 10 2" xfId="1458"/>
    <cellStyle name="40% - Accent6 10 3" xfId="771"/>
    <cellStyle name="40% - Accent6 11" xfId="223"/>
    <cellStyle name="40% - Accent6 11 2" xfId="1459"/>
    <cellStyle name="40% - Accent6 11 3" xfId="770"/>
    <cellStyle name="40% - Accent6 12" xfId="224"/>
    <cellStyle name="40% - Accent6 12 2" xfId="1460"/>
    <cellStyle name="40% - Accent6 12 3" xfId="769"/>
    <cellStyle name="40% - Accent6 13" xfId="225"/>
    <cellStyle name="40% - Accent6 13 2" xfId="1461"/>
    <cellStyle name="40% - Accent6 13 3" xfId="768"/>
    <cellStyle name="40% - Accent6 14" xfId="226"/>
    <cellStyle name="40% - Accent6 14 2" xfId="1462"/>
    <cellStyle name="40% - Accent6 14 3" xfId="767"/>
    <cellStyle name="40% - Accent6 15" xfId="227"/>
    <cellStyle name="40% - Accent6 15 2" xfId="1463"/>
    <cellStyle name="40% - Accent6 15 3" xfId="766"/>
    <cellStyle name="40% - Accent6 16" xfId="228"/>
    <cellStyle name="40% - Accent6 16 2" xfId="1464"/>
    <cellStyle name="40% - Accent6 16 3" xfId="765"/>
    <cellStyle name="40% - Accent6 17" xfId="229"/>
    <cellStyle name="40% - Accent6 17 2" xfId="1465"/>
    <cellStyle name="40% - Accent6 17 3" xfId="764"/>
    <cellStyle name="40% - Accent6 18" xfId="230"/>
    <cellStyle name="40% - Accent6 18 2" xfId="1466"/>
    <cellStyle name="40% - Accent6 18 3" xfId="763"/>
    <cellStyle name="40% - Accent6 19" xfId="231"/>
    <cellStyle name="40% - Accent6 19 2" xfId="1467"/>
    <cellStyle name="40% - Accent6 19 3" xfId="762"/>
    <cellStyle name="40% - Accent6 2" xfId="232"/>
    <cellStyle name="40% - Accent6 2 2" xfId="1468"/>
    <cellStyle name="40% - Accent6 2 3" xfId="761"/>
    <cellStyle name="40% - Accent6 20" xfId="233"/>
    <cellStyle name="40% - Accent6 20 2" xfId="1469"/>
    <cellStyle name="40% - Accent6 20 3" xfId="760"/>
    <cellStyle name="40% - Accent6 21" xfId="399"/>
    <cellStyle name="40% - Accent6 21 2" xfId="995"/>
    <cellStyle name="40% - Accent6 22" xfId="473"/>
    <cellStyle name="40% - Accent6 22 2" xfId="499"/>
    <cellStyle name="40% - Accent6 22 2 2" xfId="570"/>
    <cellStyle name="40% - Accent6 22 2 2 2" xfId="1877"/>
    <cellStyle name="40% - Accent6 22 2 3" xfId="1878"/>
    <cellStyle name="40% - Accent6 22 3" xfId="521"/>
    <cellStyle name="40% - Accent6 22 3 2" xfId="592"/>
    <cellStyle name="40% - Accent6 22 3 2 2" xfId="1879"/>
    <cellStyle name="40% - Accent6 22 3 3" xfId="1880"/>
    <cellStyle name="40% - Accent6 22 4" xfId="548"/>
    <cellStyle name="40% - Accent6 22 4 2" xfId="1881"/>
    <cellStyle name="40% - Accent6 22 5" xfId="1457"/>
    <cellStyle name="40% - Accent6 22 6" xfId="1882"/>
    <cellStyle name="40% - Accent6 23" xfId="772"/>
    <cellStyle name="40% - Accent6 24" xfId="1808"/>
    <cellStyle name="40% - Accent6 3" xfId="234"/>
    <cellStyle name="40% - Accent6 3 2" xfId="1470"/>
    <cellStyle name="40% - Accent6 3 3" xfId="759"/>
    <cellStyle name="40% - Accent6 4" xfId="235"/>
    <cellStyle name="40% - Accent6 4 2" xfId="1471"/>
    <cellStyle name="40% - Accent6 4 3" xfId="758"/>
    <cellStyle name="40% - Accent6 5" xfId="236"/>
    <cellStyle name="40% - Accent6 5 2" xfId="1472"/>
    <cellStyle name="40% - Accent6 5 3" xfId="757"/>
    <cellStyle name="40% - Accent6 6" xfId="237"/>
    <cellStyle name="40% - Accent6 6 2" xfId="1473"/>
    <cellStyle name="40% - Accent6 6 3" xfId="756"/>
    <cellStyle name="40% - Accent6 7" xfId="238"/>
    <cellStyle name="40% - Accent6 7 2" xfId="1474"/>
    <cellStyle name="40% - Accent6 7 3" xfId="755"/>
    <cellStyle name="40% - Accent6 8" xfId="239"/>
    <cellStyle name="40% - Accent6 8 2" xfId="1475"/>
    <cellStyle name="40% - Accent6 8 3" xfId="754"/>
    <cellStyle name="40% - Accent6 9" xfId="240"/>
    <cellStyle name="40% - Accent6 9 2" xfId="1476"/>
    <cellStyle name="40% - Accent6 9 3" xfId="753"/>
    <cellStyle name="60% - Accent1" xfId="241" builtinId="32" customBuiltin="1"/>
    <cellStyle name="60% - Accent1 2" xfId="400"/>
    <cellStyle name="60% - Accent1 2 2" xfId="996"/>
    <cellStyle name="60% - Accent1 3" xfId="454"/>
    <cellStyle name="60% - Accent1 3 2" xfId="1477"/>
    <cellStyle name="60% - Accent1 4" xfId="752"/>
    <cellStyle name="60% - Accent2" xfId="242" builtinId="36" customBuiltin="1"/>
    <cellStyle name="60% - Accent2 2" xfId="401"/>
    <cellStyle name="60% - Accent2 2 2" xfId="997"/>
    <cellStyle name="60% - Accent2 3" xfId="458"/>
    <cellStyle name="60% - Accent2 3 2" xfId="1478"/>
    <cellStyle name="60% - Accent2 4" xfId="751"/>
    <cellStyle name="60% - Accent3" xfId="243" builtinId="40" customBuiltin="1"/>
    <cellStyle name="60% - Accent3 2" xfId="402"/>
    <cellStyle name="60% - Accent3 2 2" xfId="998"/>
    <cellStyle name="60% - Accent3 3" xfId="462"/>
    <cellStyle name="60% - Accent3 3 2" xfId="1479"/>
    <cellStyle name="60% - Accent3 4" xfId="750"/>
    <cellStyle name="60% - Accent4" xfId="244" builtinId="44" customBuiltin="1"/>
    <cellStyle name="60% - Accent4 2" xfId="403"/>
    <cellStyle name="60% - Accent4 2 2" xfId="999"/>
    <cellStyle name="60% - Accent4 3" xfId="466"/>
    <cellStyle name="60% - Accent4 3 2" xfId="1480"/>
    <cellStyle name="60% - Accent4 4" xfId="749"/>
    <cellStyle name="60% - Accent5" xfId="245" builtinId="48" customBuiltin="1"/>
    <cellStyle name="60% - Accent5 2" xfId="404"/>
    <cellStyle name="60% - Accent5 2 2" xfId="1000"/>
    <cellStyle name="60% - Accent5 3" xfId="470"/>
    <cellStyle name="60% - Accent5 3 2" xfId="1481"/>
    <cellStyle name="60% - Accent5 4" xfId="748"/>
    <cellStyle name="60% - Accent6" xfId="246" builtinId="52" customBuiltin="1"/>
    <cellStyle name="60% - Accent6 2" xfId="405"/>
    <cellStyle name="60% - Accent6 2 2" xfId="1001"/>
    <cellStyle name="60% - Accent6 3" xfId="474"/>
    <cellStyle name="60% - Accent6 3 2" xfId="1482"/>
    <cellStyle name="60% - Accent6 4" xfId="747"/>
    <cellStyle name="Accent1" xfId="247" builtinId="29" customBuiltin="1"/>
    <cellStyle name="Accent1 2" xfId="406"/>
    <cellStyle name="Accent1 2 2" xfId="1002"/>
    <cellStyle name="Accent1 3" xfId="451"/>
    <cellStyle name="Accent1 3 2" xfId="1483"/>
    <cellStyle name="Accent1 4" xfId="746"/>
    <cellStyle name="Accent2" xfId="248" builtinId="33" customBuiltin="1"/>
    <cellStyle name="Accent2 2" xfId="407"/>
    <cellStyle name="Accent2 2 2" xfId="1003"/>
    <cellStyle name="Accent2 3" xfId="455"/>
    <cellStyle name="Accent2 3 2" xfId="1484"/>
    <cellStyle name="Accent2 4" xfId="745"/>
    <cellStyle name="Accent3" xfId="249" builtinId="37" customBuiltin="1"/>
    <cellStyle name="Accent3 2" xfId="408"/>
    <cellStyle name="Accent3 2 2" xfId="1004"/>
    <cellStyle name="Accent3 3" xfId="459"/>
    <cellStyle name="Accent3 3 2" xfId="1485"/>
    <cellStyle name="Accent3 4" xfId="744"/>
    <cellStyle name="Accent4" xfId="250" builtinId="41" customBuiltin="1"/>
    <cellStyle name="Accent4 2" xfId="409"/>
    <cellStyle name="Accent4 2 2" xfId="1005"/>
    <cellStyle name="Accent4 3" xfId="463"/>
    <cellStyle name="Accent4 3 2" xfId="1486"/>
    <cellStyle name="Accent4 4" xfId="743"/>
    <cellStyle name="Accent5" xfId="251" builtinId="45" customBuiltin="1"/>
    <cellStyle name="Accent5 2" xfId="410"/>
    <cellStyle name="Accent5 2 2" xfId="1006"/>
    <cellStyle name="Accent5 3" xfId="467"/>
    <cellStyle name="Accent5 3 2" xfId="1487"/>
    <cellStyle name="Accent5 4" xfId="742"/>
    <cellStyle name="Accent6" xfId="252" builtinId="49" customBuiltin="1"/>
    <cellStyle name="Accent6 2" xfId="411"/>
    <cellStyle name="Accent6 2 2" xfId="1007"/>
    <cellStyle name="Accent6 3" xfId="471"/>
    <cellStyle name="Accent6 3 2" xfId="1488"/>
    <cellStyle name="Accent6 4" xfId="741"/>
    <cellStyle name="ActivityPivotData" xfId="253"/>
    <cellStyle name="ActivityPivotData 2" xfId="370"/>
    <cellStyle name="ActivityPivotData 2 2" xfId="1141"/>
    <cellStyle name="ActivityPivotData 2 3" xfId="1008"/>
    <cellStyle name="ActivityPivotData 2 4" xfId="1790"/>
    <cellStyle name="ActivityPivotData 3" xfId="354"/>
    <cellStyle name="ActivityPivotData 3 2" xfId="1139"/>
    <cellStyle name="ActivityPivotData 3 2 2" xfId="1567"/>
    <cellStyle name="ActivityPivotData 3 3" xfId="1046"/>
    <cellStyle name="ActivityPivotData 3 4" xfId="1883"/>
    <cellStyle name="ActivityPivotData 4" xfId="597"/>
    <cellStyle name="ActivityPivotData 4 2" xfId="1142"/>
    <cellStyle name="ActivityPivotData 4 3" xfId="1066"/>
    <cellStyle name="ActivityPivotData 5" xfId="1105"/>
    <cellStyle name="ActivityPivotData 5 2" xfId="1143"/>
    <cellStyle name="ActivityPivotData 6" xfId="1140"/>
    <cellStyle name="ActivityPivotData 6 2" xfId="1568"/>
    <cellStyle name="ActivityPivotData 7" xfId="1544"/>
    <cellStyle name="ActivityPivotData 7 2" xfId="1602"/>
    <cellStyle name="ActivityPivotData 8" xfId="740"/>
    <cellStyle name="Bad" xfId="254" builtinId="27" customBuiltin="1"/>
    <cellStyle name="Bad 2" xfId="412"/>
    <cellStyle name="Bad 2 2" xfId="1009"/>
    <cellStyle name="Bad 3" xfId="440"/>
    <cellStyle name="Bad 3 2" xfId="1489"/>
    <cellStyle name="Bad 4" xfId="739"/>
    <cellStyle name="Big Purple" xfId="255"/>
    <cellStyle name="Big Purple 2" xfId="1047"/>
    <cellStyle name="Big Purple 3" xfId="1106"/>
    <cellStyle name="Big Purple 4" xfId="738"/>
    <cellStyle name="Calculation" xfId="256" builtinId="22" customBuiltin="1"/>
    <cellStyle name="Calculation 2" xfId="413"/>
    <cellStyle name="Calculation 2 2" xfId="1010"/>
    <cellStyle name="Calculation 3" xfId="444"/>
    <cellStyle name="Calculation 3 2" xfId="1491"/>
    <cellStyle name="Calculation 4" xfId="737"/>
    <cellStyle name="CAPivotActivity" xfId="257"/>
    <cellStyle name="CAPivotActivity 2" xfId="371"/>
    <cellStyle name="CAPivotActivity 2 2" xfId="1144"/>
    <cellStyle name="CAPivotActivity 2 3" xfId="1011"/>
    <cellStyle name="CAPivotActivity 3" xfId="355"/>
    <cellStyle name="CAPivotActivity 3 2" xfId="1566"/>
    <cellStyle name="CAPivotActivity 3 3" xfId="1138"/>
    <cellStyle name="CAPivotActivity 4" xfId="598"/>
    <cellStyle name="CAPivotActivity 4 2" xfId="1601"/>
    <cellStyle name="Check Cell" xfId="258" builtinId="23" customBuiltin="1"/>
    <cellStyle name="Check Cell 2" xfId="414"/>
    <cellStyle name="Check Cell 2 2" xfId="1012"/>
    <cellStyle name="Check Cell 3" xfId="446"/>
    <cellStyle name="Check Cell 3 2" xfId="1492"/>
    <cellStyle name="Check Cell 4" xfId="736"/>
    <cellStyle name="Comma 2" xfId="385"/>
    <cellStyle name="Comma 2 2" xfId="477"/>
    <cellStyle name="Comma 2 2 2" xfId="530"/>
    <cellStyle name="Comma 2 2 2 2" xfId="1884"/>
    <cellStyle name="Comma 3" xfId="595"/>
    <cellStyle name="Comma 3 10" xfId="1103"/>
    <cellStyle name="Comma 3 10 2" xfId="1885"/>
    <cellStyle name="Comma 3 11" xfId="1729"/>
    <cellStyle name="Comma 3 11 2" xfId="1886"/>
    <cellStyle name="Comma 3 12" xfId="1748"/>
    <cellStyle name="Comma 3 12 2" xfId="1887"/>
    <cellStyle name="Comma 3 13" xfId="1766"/>
    <cellStyle name="Comma 3 13 2" xfId="1888"/>
    <cellStyle name="Comma 3 2" xfId="1145"/>
    <cellStyle name="Comma 3 2 10" xfId="1767"/>
    <cellStyle name="Comma 3 2 10 2" xfId="1889"/>
    <cellStyle name="Comma 3 2 11" xfId="1890"/>
    <cellStyle name="Comma 3 2 2" xfId="1569"/>
    <cellStyle name="Comma 3 2 2 2" xfId="1735"/>
    <cellStyle name="Comma 3 2 2 2 2" xfId="1891"/>
    <cellStyle name="Comma 3 2 2 3" xfId="1753"/>
    <cellStyle name="Comma 3 2 2 3 2" xfId="1892"/>
    <cellStyle name="Comma 3 2 2 4" xfId="1771"/>
    <cellStyle name="Comma 3 2 2 4 2" xfId="1893"/>
    <cellStyle name="Comma 3 2 2 5" xfId="1894"/>
    <cellStyle name="Comma 3 2 3" xfId="1606"/>
    <cellStyle name="Comma 3 2 3 2" xfId="1737"/>
    <cellStyle name="Comma 3 2 3 2 2" xfId="1895"/>
    <cellStyle name="Comma 3 2 3 3" xfId="1755"/>
    <cellStyle name="Comma 3 2 3 3 2" xfId="1896"/>
    <cellStyle name="Comma 3 2 3 4" xfId="1773"/>
    <cellStyle name="Comma 3 2 3 4 2" xfId="1897"/>
    <cellStyle name="Comma 3 2 3 5" xfId="1898"/>
    <cellStyle name="Comma 3 2 4" xfId="1608"/>
    <cellStyle name="Comma 3 2 4 2" xfId="1739"/>
    <cellStyle name="Comma 3 2 4 2 2" xfId="1899"/>
    <cellStyle name="Comma 3 2 4 3" xfId="1757"/>
    <cellStyle name="Comma 3 2 4 3 2" xfId="1900"/>
    <cellStyle name="Comma 3 2 4 4" xfId="1775"/>
    <cellStyle name="Comma 3 2 4 4 2" xfId="1901"/>
    <cellStyle name="Comma 3 2 4 5" xfId="1902"/>
    <cellStyle name="Comma 3 2 5" xfId="1610"/>
    <cellStyle name="Comma 3 2 5 2" xfId="1741"/>
    <cellStyle name="Comma 3 2 5 2 2" xfId="1903"/>
    <cellStyle name="Comma 3 2 5 3" xfId="1759"/>
    <cellStyle name="Comma 3 2 5 3 2" xfId="1904"/>
    <cellStyle name="Comma 3 2 5 4" xfId="1777"/>
    <cellStyle name="Comma 3 2 5 4 2" xfId="1905"/>
    <cellStyle name="Comma 3 2 5 5" xfId="1906"/>
    <cellStyle name="Comma 3 2 6" xfId="1612"/>
    <cellStyle name="Comma 3 2 6 2" xfId="1743"/>
    <cellStyle name="Comma 3 2 6 2 2" xfId="1907"/>
    <cellStyle name="Comma 3 2 6 3" xfId="1761"/>
    <cellStyle name="Comma 3 2 6 3 2" xfId="1908"/>
    <cellStyle name="Comma 3 2 6 4" xfId="1779"/>
    <cellStyle name="Comma 3 2 6 4 2" xfId="1909"/>
    <cellStyle name="Comma 3 2 6 5" xfId="1910"/>
    <cellStyle name="Comma 3 2 7" xfId="1614"/>
    <cellStyle name="Comma 3 2 7 2" xfId="1745"/>
    <cellStyle name="Comma 3 2 7 2 2" xfId="1911"/>
    <cellStyle name="Comma 3 2 7 3" xfId="1763"/>
    <cellStyle name="Comma 3 2 7 3 2" xfId="1912"/>
    <cellStyle name="Comma 3 2 7 4" xfId="1781"/>
    <cellStyle name="Comma 3 2 7 4 2" xfId="1913"/>
    <cellStyle name="Comma 3 2 7 5" xfId="1914"/>
    <cellStyle name="Comma 3 2 8" xfId="1730"/>
    <cellStyle name="Comma 3 2 8 2" xfId="1915"/>
    <cellStyle name="Comma 3 2 9" xfId="1749"/>
    <cellStyle name="Comma 3 2 9 2" xfId="1916"/>
    <cellStyle name="Comma 3 3" xfId="1137"/>
    <cellStyle name="Comma 3 4" xfId="1552"/>
    <cellStyle name="Comma 3 4 2" xfId="1734"/>
    <cellStyle name="Comma 3 4 2 2" xfId="1917"/>
    <cellStyle name="Comma 3 4 3" xfId="1752"/>
    <cellStyle name="Comma 3 4 3 2" xfId="1918"/>
    <cellStyle name="Comma 3 4 4" xfId="1770"/>
    <cellStyle name="Comma 3 4 4 2" xfId="1919"/>
    <cellStyle name="Comma 3 4 5" xfId="1920"/>
    <cellStyle name="Comma 3 5" xfId="1605"/>
    <cellStyle name="Comma 3 5 2" xfId="1736"/>
    <cellStyle name="Comma 3 5 2 2" xfId="1921"/>
    <cellStyle name="Comma 3 5 3" xfId="1754"/>
    <cellStyle name="Comma 3 5 3 2" xfId="1922"/>
    <cellStyle name="Comma 3 5 4" xfId="1772"/>
    <cellStyle name="Comma 3 5 4 2" xfId="1923"/>
    <cellStyle name="Comma 3 5 5" xfId="1924"/>
    <cellStyle name="Comma 3 6" xfId="1607"/>
    <cellStyle name="Comma 3 6 2" xfId="1738"/>
    <cellStyle name="Comma 3 6 2 2" xfId="1925"/>
    <cellStyle name="Comma 3 6 3" xfId="1756"/>
    <cellStyle name="Comma 3 6 3 2" xfId="1926"/>
    <cellStyle name="Comma 3 6 4" xfId="1774"/>
    <cellStyle name="Comma 3 6 4 2" xfId="1927"/>
    <cellStyle name="Comma 3 6 5" xfId="1928"/>
    <cellStyle name="Comma 3 7" xfId="1609"/>
    <cellStyle name="Comma 3 7 2" xfId="1740"/>
    <cellStyle name="Comma 3 7 2 2" xfId="1929"/>
    <cellStyle name="Comma 3 7 3" xfId="1758"/>
    <cellStyle name="Comma 3 7 3 2" xfId="1930"/>
    <cellStyle name="Comma 3 7 4" xfId="1776"/>
    <cellStyle name="Comma 3 7 4 2" xfId="1931"/>
    <cellStyle name="Comma 3 7 5" xfId="1932"/>
    <cellStyle name="Comma 3 8" xfId="1611"/>
    <cellStyle name="Comma 3 8 2" xfId="1742"/>
    <cellStyle name="Comma 3 8 2 2" xfId="1933"/>
    <cellStyle name="Comma 3 8 3" xfId="1760"/>
    <cellStyle name="Comma 3 8 3 2" xfId="1934"/>
    <cellStyle name="Comma 3 8 4" xfId="1778"/>
    <cellStyle name="Comma 3 8 4 2" xfId="1935"/>
    <cellStyle name="Comma 3 8 5" xfId="1936"/>
    <cellStyle name="Comma 3 9" xfId="1613"/>
    <cellStyle name="Comma 3 9 2" xfId="1744"/>
    <cellStyle name="Comma 3 9 2 2" xfId="1937"/>
    <cellStyle name="Comma 3 9 3" xfId="1762"/>
    <cellStyle name="Comma 3 9 3 2" xfId="1938"/>
    <cellStyle name="Comma 3 9 4" xfId="1780"/>
    <cellStyle name="Comma 3 9 4 2" xfId="1939"/>
    <cellStyle name="Comma 3 9 5" xfId="1940"/>
    <cellStyle name="Comma 4" xfId="652"/>
    <cellStyle name="Comma 5" xfId="1794"/>
    <cellStyle name="COMMENTS" xfId="259"/>
    <cellStyle name="COMMENTS 2" xfId="1048"/>
    <cellStyle name="COMMENTS 3" xfId="1107"/>
    <cellStyle name="COMMENTS 4" xfId="735"/>
    <cellStyle name="Currency1" xfId="260"/>
    <cellStyle name="Currency1 2" xfId="1013"/>
    <cellStyle name="Currency1 2 2" xfId="1146"/>
    <cellStyle name="Currency1 3" xfId="1136"/>
    <cellStyle name="Currency1 3 2" xfId="1565"/>
    <cellStyle name="Data Input" xfId="261"/>
    <cellStyle name="Data Input 2" xfId="372"/>
    <cellStyle name="Data Input 2 2" xfId="1147"/>
    <cellStyle name="Data Input 2 3" xfId="1014"/>
    <cellStyle name="Data Input 3" xfId="356"/>
    <cellStyle name="Data Input 3 2" xfId="1564"/>
    <cellStyle name="Data Input 3 3" xfId="1135"/>
    <cellStyle name="Data Input 4" xfId="599"/>
    <cellStyle name="Data Input 4 2" xfId="1600"/>
    <cellStyle name="Depreciation" xfId="262"/>
    <cellStyle name="Euro" xfId="263"/>
    <cellStyle name="Euro 2" xfId="373"/>
    <cellStyle name="Euro 2 2" xfId="1149"/>
    <cellStyle name="Euro 2 3" xfId="1015"/>
    <cellStyle name="Euro 3" xfId="357"/>
    <cellStyle name="Euro 3 2" xfId="1148"/>
    <cellStyle name="Euro 4" xfId="600"/>
    <cellStyle name="Euro 4 2" xfId="1563"/>
    <cellStyle name="Explanatory Text" xfId="264" builtinId="53" customBuiltin="1"/>
    <cellStyle name="Explanatory Text 2" xfId="415"/>
    <cellStyle name="Explanatory Text 2 2" xfId="1016"/>
    <cellStyle name="Explanatory Text 3" xfId="449"/>
    <cellStyle name="Explanatory Text 3 2" xfId="1493"/>
    <cellStyle name="Explanatory Text 4" xfId="733"/>
    <cellStyle name="Fill" xfId="265"/>
    <cellStyle name="Fill 2" xfId="1017"/>
    <cellStyle name="Fill 2 2" xfId="1150"/>
    <cellStyle name="Fill 3" xfId="1133"/>
    <cellStyle name="Fill 3 2" xfId="1562"/>
    <cellStyle name="Final" xfId="266"/>
    <cellStyle name="Final 2" xfId="1049"/>
    <cellStyle name="Final 3" xfId="1108"/>
    <cellStyle name="Final 4" xfId="732"/>
    <cellStyle name="Good" xfId="267" builtinId="26" customBuiltin="1"/>
    <cellStyle name="Good 2" xfId="416"/>
    <cellStyle name="Good 2 2" xfId="1018"/>
    <cellStyle name="Good 3" xfId="439"/>
    <cellStyle name="Good 3 2" xfId="1494"/>
    <cellStyle name="Good 4" xfId="731"/>
    <cellStyle name="GROUPHEADING" xfId="268"/>
    <cellStyle name="GROUPHEADING 2" xfId="1050"/>
    <cellStyle name="GROUPHEADING 3" xfId="1109"/>
    <cellStyle name="GROUPHEADING 4" xfId="730"/>
    <cellStyle name="gutter" xfId="269"/>
    <cellStyle name="heading" xfId="270"/>
    <cellStyle name="Heading 1" xfId="271" builtinId="16" customBuiltin="1"/>
    <cellStyle name="Heading 1 2" xfId="417"/>
    <cellStyle name="Heading 1 2 2" xfId="1019"/>
    <cellStyle name="Heading 1 3" xfId="435"/>
    <cellStyle name="Heading 1 3 2" xfId="1497"/>
    <cellStyle name="Heading 1 4" xfId="728"/>
    <cellStyle name="heading 10" xfId="1078"/>
    <cellStyle name="heading 11" xfId="1075"/>
    <cellStyle name="heading 12" xfId="1085"/>
    <cellStyle name="heading 13" xfId="1091"/>
    <cellStyle name="heading 14" xfId="1084"/>
    <cellStyle name="heading 15" xfId="1092"/>
    <cellStyle name="heading 16" xfId="1083"/>
    <cellStyle name="heading 17" xfId="1089"/>
    <cellStyle name="heading 18" xfId="1081"/>
    <cellStyle name="heading 19" xfId="1090"/>
    <cellStyle name="Heading 2" xfId="272" builtinId="17" customBuiltin="1"/>
    <cellStyle name="Heading 2 2" xfId="418"/>
    <cellStyle name="Heading 2 2 2" xfId="1020"/>
    <cellStyle name="Heading 2 3" xfId="436"/>
    <cellStyle name="Heading 2 3 2" xfId="1498"/>
    <cellStyle name="Heading 2 4" xfId="727"/>
    <cellStyle name="heading 20" xfId="1080"/>
    <cellStyle name="heading 21" xfId="1082"/>
    <cellStyle name="heading 22" xfId="1093"/>
    <cellStyle name="heading 23" xfId="1110"/>
    <cellStyle name="heading 24" xfId="1117"/>
    <cellStyle name="heading 25" xfId="1496"/>
    <cellStyle name="heading 26" xfId="1536"/>
    <cellStyle name="heading 27" xfId="729"/>
    <cellStyle name="heading 28" xfId="1619"/>
    <cellStyle name="heading 29" xfId="1621"/>
    <cellStyle name="Heading 3" xfId="273" builtinId="18" customBuiltin="1"/>
    <cellStyle name="Heading 3 2" xfId="419"/>
    <cellStyle name="Heading 3 2 2" xfId="1021"/>
    <cellStyle name="Heading 3 3" xfId="437"/>
    <cellStyle name="Heading 3 3 2" xfId="1499"/>
    <cellStyle name="Heading 3 4" xfId="726"/>
    <cellStyle name="heading 30" xfId="1648"/>
    <cellStyle name="heading 31" xfId="1615"/>
    <cellStyle name="heading 32" xfId="1623"/>
    <cellStyle name="heading 33" xfId="1656"/>
    <cellStyle name="heading 34" xfId="1635"/>
    <cellStyle name="heading 35" xfId="1640"/>
    <cellStyle name="heading 36" xfId="1652"/>
    <cellStyle name="heading 37" xfId="1705"/>
    <cellStyle name="heading 38" xfId="1616"/>
    <cellStyle name="heading 39" xfId="1663"/>
    <cellStyle name="Heading 4" xfId="274" builtinId="19" customBuiltin="1"/>
    <cellStyle name="Heading 4 2" xfId="420"/>
    <cellStyle name="Heading 4 2 2" xfId="1022"/>
    <cellStyle name="Heading 4 3" xfId="438"/>
    <cellStyle name="Heading 4 3 2" xfId="1500"/>
    <cellStyle name="Heading 4 4" xfId="725"/>
    <cellStyle name="heading 40" xfId="1716"/>
    <cellStyle name="heading 41" xfId="1682"/>
    <cellStyle name="heading 42" xfId="1696"/>
    <cellStyle name="heading 43" xfId="1637"/>
    <cellStyle name="heading 44" xfId="1676"/>
    <cellStyle name="heading 45" xfId="1699"/>
    <cellStyle name="heading 46" xfId="1688"/>
    <cellStyle name="heading 47" xfId="1693"/>
    <cellStyle name="heading 48" xfId="734"/>
    <cellStyle name="heading 49" xfId="1710"/>
    <cellStyle name="heading 5" xfId="1051"/>
    <cellStyle name="heading 50" xfId="1657"/>
    <cellStyle name="heading 51" xfId="1714"/>
    <cellStyle name="heading 52" xfId="1617"/>
    <cellStyle name="heading 53" xfId="1664"/>
    <cellStyle name="heading 54" xfId="1672"/>
    <cellStyle name="heading 55" xfId="1701"/>
    <cellStyle name="heading 56" xfId="1633"/>
    <cellStyle name="heading 57" xfId="1677"/>
    <cellStyle name="heading 58" xfId="1698"/>
    <cellStyle name="heading 59" xfId="1691"/>
    <cellStyle name="heading 6" xfId="1067"/>
    <cellStyle name="heading 60" xfId="1636"/>
    <cellStyle name="heading 61" xfId="1632"/>
    <cellStyle name="heading 62" xfId="1644"/>
    <cellStyle name="heading 63" xfId="1717"/>
    <cellStyle name="heading 64" xfId="1724"/>
    <cellStyle name="heading 65" xfId="1662"/>
    <cellStyle name="heading 66" xfId="1706"/>
    <cellStyle name="heading 67" xfId="1684"/>
    <cellStyle name="heading 68" xfId="1715"/>
    <cellStyle name="heading 69" xfId="1624"/>
    <cellStyle name="heading 7" xfId="1073"/>
    <cellStyle name="heading 70" xfId="1670"/>
    <cellStyle name="heading 71" xfId="1679"/>
    <cellStyle name="heading 72" xfId="1722"/>
    <cellStyle name="heading 73" xfId="1709"/>
    <cellStyle name="heading 74" xfId="1692"/>
    <cellStyle name="heading 75" xfId="1723"/>
    <cellStyle name="heading 76" xfId="1658"/>
    <cellStyle name="heading 77" xfId="1719"/>
    <cellStyle name="heading 78" xfId="1702"/>
    <cellStyle name="heading 79" xfId="1690"/>
    <cellStyle name="heading 8" xfId="1077"/>
    <cellStyle name="heading 80" xfId="1694"/>
    <cellStyle name="heading 81" xfId="1660"/>
    <cellStyle name="heading 82" xfId="1683"/>
    <cellStyle name="heading 83" xfId="1655"/>
    <cellStyle name="heading 84" xfId="1703"/>
    <cellStyle name="heading 85" xfId="1728"/>
    <cellStyle name="heading 86" xfId="1731"/>
    <cellStyle name="heading 87" xfId="1727"/>
    <cellStyle name="heading 88" xfId="1747"/>
    <cellStyle name="heading 89" xfId="1750"/>
    <cellStyle name="heading 9" xfId="1074"/>
    <cellStyle name="heading 90" xfId="1765"/>
    <cellStyle name="heading 91" xfId="1768"/>
    <cellStyle name="Headings" xfId="275"/>
    <cellStyle name="Headings 2" xfId="1052"/>
    <cellStyle name="Headings 3" xfId="1111"/>
    <cellStyle name="Headings 4" xfId="724"/>
    <cellStyle name="Hyperlink" xfId="2022" builtinId="8"/>
    <cellStyle name="Input" xfId="276" builtinId="20" customBuiltin="1"/>
    <cellStyle name="Input 2" xfId="421"/>
    <cellStyle name="Input 2 2" xfId="1023"/>
    <cellStyle name="Input 3" xfId="442"/>
    <cellStyle name="Input 3 2" xfId="1501"/>
    <cellStyle name="Input 4" xfId="723"/>
    <cellStyle name="item" xfId="277"/>
    <cellStyle name="item 2" xfId="374"/>
    <cellStyle name="item 2 2" xfId="1151"/>
    <cellStyle name="item 2 3" xfId="1024"/>
    <cellStyle name="item 2 4" xfId="1791"/>
    <cellStyle name="item 3" xfId="358"/>
    <cellStyle name="item 3 2" xfId="1131"/>
    <cellStyle name="item 3 2 2" xfId="1560"/>
    <cellStyle name="item 3 3" xfId="1053"/>
    <cellStyle name="item 3 4" xfId="1941"/>
    <cellStyle name="item 4" xfId="601"/>
    <cellStyle name="item 4 2" xfId="1152"/>
    <cellStyle name="item 4 3" xfId="1068"/>
    <cellStyle name="item 5" xfId="1112"/>
    <cellStyle name="item 5 2" xfId="1153"/>
    <cellStyle name="item 6" xfId="1132"/>
    <cellStyle name="item 6 2" xfId="1561"/>
    <cellStyle name="item 7" xfId="1521"/>
    <cellStyle name="item 7 2" xfId="1599"/>
    <cellStyle name="item 8" xfId="722"/>
    <cellStyle name="Linked Cell" xfId="278" builtinId="24" customBuiltin="1"/>
    <cellStyle name="Linked Cell 2" xfId="422"/>
    <cellStyle name="Linked Cell 2 2" xfId="1025"/>
    <cellStyle name="Linked Cell 3" xfId="445"/>
    <cellStyle name="Linked Cell 3 2" xfId="1503"/>
    <cellStyle name="Linked Cell 4" xfId="721"/>
    <cellStyle name="MAIN HEADING" xfId="279"/>
    <cellStyle name="MAIN HEADING 2" xfId="1054"/>
    <cellStyle name="MAIN HEADING 3" xfId="1113"/>
    <cellStyle name="MAIN HEADING 4" xfId="720"/>
    <cellStyle name="Microsoft Excel found an error in the formula you entered. Do you want to accept the correction proposed below?_x000a__x000a_|_x000a__x000a_• To accept the correction, click Yes._x000a_• To close this message and correct the formula yourself, click No." xfId="280"/>
    <cellStyle name="Microsoft Excel found an error in the formula you entered. Do you want to accept the correction proposed below?_x000a__x000a_|_x000a__x000a_• To accept the correction, click Yes._x000a_• To close this message and correct the formula yourself, click No. 2" xfId="433"/>
    <cellStyle name="Microsoft Excel found an error in the formula you entered. Do you want to accept the correction proposed below?_x000a__x000a_|_x000a__x000a_• To accept the correction, click Yes._x000a_• To close this message and correct the formula yourself, click No. 2 2" xfId="1551"/>
    <cellStyle name="Microsoft Excel found an error in the formula you entered. Do you want to accept the correction proposed below?_x000a__x000a_|_x000a__x000a_• To accept the correction, click Yes._x000a_• To close this message and correct the formula yourself, click No. 2 3" xfId="1055"/>
    <cellStyle name="Microsoft Excel found an error in the formula you entered. Do you want to accept the correction proposed below?_x000a__x000a_|_x000a__x000a_• To accept the correction, click Yes._x000a_• To close this message and correct the formula yourself, click No. 3" xfId="1114"/>
    <cellStyle name="Microsoft Excel found an error in the formula you entered. Do you want to accept the correction proposed below?_x000a__x000a_|_x000a__x000a_• To accept the correction, click Yes._x000a_• To close this message and correct the formula yourself, click No. 3 2" xfId="1553"/>
    <cellStyle name="Microsoft Excel found an error in the formula you entered. Do you want to accept the correction proposed below?_x000a__x000a_|_x000a__x000a_• To accept the correction, click Yes._x000a_• To close this message and correct the formula yourself, click No. 4" xfId="1550"/>
    <cellStyle name="Microsoft Excel found an error in the formula you entered. Do you want to accept the correction proposed below?_x000a__x000a_|_x000a__x000a_• To accept the correction, click Yes._x000a_• To close this message and correct the formula yourself, click No. 5" xfId="719"/>
    <cellStyle name="Neutral" xfId="281" builtinId="28" customBuiltin="1"/>
    <cellStyle name="Neutral 2" xfId="423"/>
    <cellStyle name="Neutral 2 2" xfId="1026"/>
    <cellStyle name="Neutral 3" xfId="441"/>
    <cellStyle name="Neutral 3 2" xfId="1505"/>
    <cellStyle name="Neutral 4" xfId="992"/>
    <cellStyle name="Normal" xfId="0" builtinId="0"/>
    <cellStyle name="Normal 10" xfId="282"/>
    <cellStyle name="Normal 10 2" xfId="283"/>
    <cellStyle name="Normal 10 2 2" xfId="603"/>
    <cellStyle name="Normal 10 3" xfId="602"/>
    <cellStyle name="Normal 10 3 2" xfId="1154"/>
    <cellStyle name="Normal 10 4" xfId="1506"/>
    <cellStyle name="Normal 100" xfId="1785"/>
    <cellStyle name="Normal 101" xfId="1786"/>
    <cellStyle name="Normal 102" xfId="1809"/>
    <cellStyle name="Normal 103" xfId="2023"/>
    <cellStyle name="Normal 11" xfId="284"/>
    <cellStyle name="Normal 11 2" xfId="604"/>
    <cellStyle name="Normal 11 2 2" xfId="1155"/>
    <cellStyle name="Normal 11 3" xfId="1507"/>
    <cellStyle name="Normal 11 4" xfId="718"/>
    <cellStyle name="Normal 12" xfId="285"/>
    <cellStyle name="Normal 12 2" xfId="286"/>
    <cellStyle name="Normal 12 2 2" xfId="287"/>
    <cellStyle name="Normal 12 2 2 2" xfId="607"/>
    <cellStyle name="Normal 12 2 3" xfId="606"/>
    <cellStyle name="Normal 12 3" xfId="605"/>
    <cellStyle name="Normal 12 3 2" xfId="1156"/>
    <cellStyle name="Normal 12 4" xfId="1508"/>
    <cellStyle name="Normal 13" xfId="288"/>
    <cellStyle name="Normal 13 2" xfId="608"/>
    <cellStyle name="Normal 13 2 2" xfId="1158"/>
    <cellStyle name="Normal 13 2 3" xfId="1056"/>
    <cellStyle name="Normal 13 3" xfId="1157"/>
    <cellStyle name="Normal 13 4" xfId="1509"/>
    <cellStyle name="Normal 13 5" xfId="717"/>
    <cellStyle name="Normal 14" xfId="289"/>
    <cellStyle name="Normal 14 2" xfId="609"/>
    <cellStyle name="Normal 14 2 2" xfId="1159"/>
    <cellStyle name="Normal 14 3" xfId="1510"/>
    <cellStyle name="Normal 14 4" xfId="716"/>
    <cellStyle name="Normal 15" xfId="290"/>
    <cellStyle name="Normal 15 2" xfId="610"/>
    <cellStyle name="Normal 15 2 2" xfId="1161"/>
    <cellStyle name="Normal 15 2 3" xfId="1076"/>
    <cellStyle name="Normal 15 3" xfId="1160"/>
    <cellStyle name="Normal 15 4" xfId="1511"/>
    <cellStyle name="Normal 15 5" xfId="715"/>
    <cellStyle name="Normal 16" xfId="291"/>
    <cellStyle name="Normal 16 2" xfId="611"/>
    <cellStyle name="Normal 16 2 2" xfId="1163"/>
    <cellStyle name="Normal 16 2 3" xfId="1088"/>
    <cellStyle name="Normal 16 3" xfId="1115"/>
    <cellStyle name="Normal 16 3 2" xfId="1164"/>
    <cellStyle name="Normal 16 4" xfId="1162"/>
    <cellStyle name="Normal 16 5" xfId="714"/>
    <cellStyle name="Normal 17" xfId="292"/>
    <cellStyle name="Normal 17 10" xfId="502"/>
    <cellStyle name="Normal 17 10 2" xfId="573"/>
    <cellStyle name="Normal 17 10 2 2" xfId="1942"/>
    <cellStyle name="Normal 17 10 3" xfId="1943"/>
    <cellStyle name="Normal 17 11" xfId="524"/>
    <cellStyle name="Normal 17 11 2" xfId="1944"/>
    <cellStyle name="Normal 17 12" xfId="596"/>
    <cellStyle name="Normal 17 12 2" xfId="1945"/>
    <cellStyle name="Normal 17 13" xfId="612"/>
    <cellStyle name="Normal 17 13 2" xfId="1946"/>
    <cellStyle name="Normal 17 14" xfId="651"/>
    <cellStyle name="Normal 17 14 2" xfId="1947"/>
    <cellStyle name="Normal 17 15" xfId="653"/>
    <cellStyle name="Normal 17 15 2" xfId="1948"/>
    <cellStyle name="Normal 17 16" xfId="655"/>
    <cellStyle name="Normal 17 16 2" xfId="1949"/>
    <cellStyle name="Normal 17 17" xfId="656"/>
    <cellStyle name="Normal 17 17 2" xfId="1783"/>
    <cellStyle name="Normal 17 18" xfId="659"/>
    <cellStyle name="Normal 17 18 2" xfId="1950"/>
    <cellStyle name="Normal 17 19" xfId="660"/>
    <cellStyle name="Normal 17 19 2" xfId="1951"/>
    <cellStyle name="Normal 17 2" xfId="375"/>
    <cellStyle name="Normal 17 2 2" xfId="430"/>
    <cellStyle name="Normal 17 2 2 2" xfId="484"/>
    <cellStyle name="Normal 17 2 2 2 2" xfId="555"/>
    <cellStyle name="Normal 17 2 2 2 2 2" xfId="1952"/>
    <cellStyle name="Normal 17 2 2 2 3" xfId="1953"/>
    <cellStyle name="Normal 17 2 2 3" xfId="506"/>
    <cellStyle name="Normal 17 2 2 3 2" xfId="577"/>
    <cellStyle name="Normal 17 2 2 3 2 2" xfId="1954"/>
    <cellStyle name="Normal 17 2 2 3 3" xfId="1955"/>
    <cellStyle name="Normal 17 2 2 4" xfId="533"/>
    <cellStyle name="Normal 17 2 2 4 2" xfId="1956"/>
    <cellStyle name="Normal 17 2 2 5" xfId="1957"/>
    <cellStyle name="Normal 17 2 3" xfId="481"/>
    <cellStyle name="Normal 17 2 3 2" xfId="552"/>
    <cellStyle name="Normal 17 2 3 2 2" xfId="1958"/>
    <cellStyle name="Normal 17 2 3 3" xfId="1959"/>
    <cellStyle name="Normal 17 2 4" xfId="503"/>
    <cellStyle name="Normal 17 2 4 2" xfId="574"/>
    <cellStyle name="Normal 17 2 4 2 2" xfId="1960"/>
    <cellStyle name="Normal 17 2 4 3" xfId="1961"/>
    <cellStyle name="Normal 17 2 5" xfId="529"/>
    <cellStyle name="Normal 17 2 5 2" xfId="1962"/>
    <cellStyle name="Normal 17 2 6" xfId="1165"/>
    <cellStyle name="Normal 17 2 7" xfId="1963"/>
    <cellStyle name="Normal 17 20" xfId="661"/>
    <cellStyle name="Normal 17 20 2" xfId="1964"/>
    <cellStyle name="Normal 17 21" xfId="932"/>
    <cellStyle name="Normal 17 21 2" xfId="1965"/>
    <cellStyle name="Normal 17 22" xfId="713"/>
    <cellStyle name="Normal 17 23" xfId="1788"/>
    <cellStyle name="Normal 17 3" xfId="386"/>
    <cellStyle name="Normal 17 3 2" xfId="431"/>
    <cellStyle name="Normal 17 3 2 2" xfId="485"/>
    <cellStyle name="Normal 17 3 2 2 2" xfId="556"/>
    <cellStyle name="Normal 17 3 2 2 2 2" xfId="1966"/>
    <cellStyle name="Normal 17 3 2 2 3" xfId="1967"/>
    <cellStyle name="Normal 17 3 2 3" xfId="507"/>
    <cellStyle name="Normal 17 3 2 3 2" xfId="578"/>
    <cellStyle name="Normal 17 3 2 3 2 2" xfId="1968"/>
    <cellStyle name="Normal 17 3 2 3 3" xfId="1969"/>
    <cellStyle name="Normal 17 3 2 4" xfId="534"/>
    <cellStyle name="Normal 17 3 2 4 2" xfId="1970"/>
    <cellStyle name="Normal 17 3 2 5" xfId="1971"/>
    <cellStyle name="Normal 17 3 3" xfId="482"/>
    <cellStyle name="Normal 17 3 3 2" xfId="553"/>
    <cellStyle name="Normal 17 3 3 2 2" xfId="1972"/>
    <cellStyle name="Normal 17 3 3 3" xfId="1973"/>
    <cellStyle name="Normal 17 3 4" xfId="504"/>
    <cellStyle name="Normal 17 3 4 2" xfId="575"/>
    <cellStyle name="Normal 17 3 4 2 2" xfId="1974"/>
    <cellStyle name="Normal 17 3 4 3" xfId="1975"/>
    <cellStyle name="Normal 17 3 5" xfId="531"/>
    <cellStyle name="Normal 17 3 5 2" xfId="1976"/>
    <cellStyle name="Normal 17 3 6" xfId="1977"/>
    <cellStyle name="Normal 17 4" xfId="424"/>
    <cellStyle name="Normal 17 4 2" xfId="483"/>
    <cellStyle name="Normal 17 4 2 2" xfId="554"/>
    <cellStyle name="Normal 17 4 2 2 2" xfId="1978"/>
    <cellStyle name="Normal 17 4 2 3" xfId="1979"/>
    <cellStyle name="Normal 17 4 3" xfId="505"/>
    <cellStyle name="Normal 17 4 3 2" xfId="576"/>
    <cellStyle name="Normal 17 4 3 2 2" xfId="1980"/>
    <cellStyle name="Normal 17 4 3 3" xfId="1981"/>
    <cellStyle name="Normal 17 4 4" xfId="532"/>
    <cellStyle name="Normal 17 4 4 2" xfId="1982"/>
    <cellStyle name="Normal 17 4 5" xfId="1983"/>
    <cellStyle name="Normal 17 5" xfId="432"/>
    <cellStyle name="Normal 17 5 2" xfId="486"/>
    <cellStyle name="Normal 17 5 2 2" xfId="557"/>
    <cellStyle name="Normal 17 5 2 2 2" xfId="1984"/>
    <cellStyle name="Normal 17 5 2 3" xfId="1985"/>
    <cellStyle name="Normal 17 5 3" xfId="508"/>
    <cellStyle name="Normal 17 5 3 2" xfId="579"/>
    <cellStyle name="Normal 17 5 3 2 2" xfId="1986"/>
    <cellStyle name="Normal 17 5 3 3" xfId="1987"/>
    <cellStyle name="Normal 17 5 4" xfId="535"/>
    <cellStyle name="Normal 17 5 4 2" xfId="1988"/>
    <cellStyle name="Normal 17 5 5" xfId="1989"/>
    <cellStyle name="Normal 17 6" xfId="478"/>
    <cellStyle name="Normal 17 6 2" xfId="500"/>
    <cellStyle name="Normal 17 6 2 2" xfId="571"/>
    <cellStyle name="Normal 17 6 2 2 2" xfId="1990"/>
    <cellStyle name="Normal 17 6 2 3" xfId="1991"/>
    <cellStyle name="Normal 17 6 3" xfId="522"/>
    <cellStyle name="Normal 17 6 3 2" xfId="593"/>
    <cellStyle name="Normal 17 6 3 2 2" xfId="1992"/>
    <cellStyle name="Normal 17 6 3 3" xfId="1993"/>
    <cellStyle name="Normal 17 6 4" xfId="549"/>
    <cellStyle name="Normal 17 6 4 2" xfId="1994"/>
    <cellStyle name="Normal 17 6 5" xfId="1995"/>
    <cellStyle name="Normal 17 7" xfId="479"/>
    <cellStyle name="Normal 17 7 2" xfId="501"/>
    <cellStyle name="Normal 17 7 2 2" xfId="572"/>
    <cellStyle name="Normal 17 7 2 2 2" xfId="1996"/>
    <cellStyle name="Normal 17 7 2 3" xfId="1997"/>
    <cellStyle name="Normal 17 7 3" xfId="523"/>
    <cellStyle name="Normal 17 7 3 2" xfId="594"/>
    <cellStyle name="Normal 17 7 3 2 2" xfId="1998"/>
    <cellStyle name="Normal 17 7 3 3" xfId="1999"/>
    <cellStyle name="Normal 17 7 4" xfId="550"/>
    <cellStyle name="Normal 17 7 4 2" xfId="2000"/>
    <cellStyle name="Normal 17 7 5" xfId="2001"/>
    <cellStyle name="Normal 17 8" xfId="359"/>
    <cellStyle name="Normal 17 8 2" xfId="527"/>
    <cellStyle name="Normal 17 8 2 2" xfId="2002"/>
    <cellStyle name="Normal 17 8 3" xfId="2003"/>
    <cellStyle name="Normal 17 9" xfId="480"/>
    <cellStyle name="Normal 17 9 2" xfId="551"/>
    <cellStyle name="Normal 17 9 2 2" xfId="2004"/>
    <cellStyle name="Normal 17 9 3" xfId="2005"/>
    <cellStyle name="Normal 18" xfId="293"/>
    <cellStyle name="Normal 18 2" xfId="376"/>
    <cellStyle name="Normal 18 2 2" xfId="1559"/>
    <cellStyle name="Normal 18 2 3" xfId="1130"/>
    <cellStyle name="Normal 18 3" xfId="360"/>
    <cellStyle name="Normal 18 3 2" xfId="2006"/>
    <cellStyle name="Normal 18 4" xfId="613"/>
    <cellStyle name="Normal 19" xfId="294"/>
    <cellStyle name="Normal 19 2" xfId="614"/>
    <cellStyle name="Normal 19 2 2" xfId="1167"/>
    <cellStyle name="Normal 19 2 3" xfId="1087"/>
    <cellStyle name="Normal 19 3" xfId="1166"/>
    <cellStyle name="Normal 19 4" xfId="1512"/>
    <cellStyle name="Normal 19 5" xfId="712"/>
    <cellStyle name="Normal 2" xfId="295"/>
    <cellStyle name="Normal 2 2" xfId="475"/>
    <cellStyle name="Normal 2 2 2" xfId="528"/>
    <cellStyle name="Normal 2 2 2 2" xfId="2007"/>
    <cellStyle name="Normal 2 2 3" xfId="1168"/>
    <cellStyle name="Normal 2 3" xfId="1513"/>
    <cellStyle name="Normal 2 4" xfId="1027"/>
    <cellStyle name="Normal 20" xfId="657"/>
    <cellStyle name="Normal 20 2" xfId="1129"/>
    <cellStyle name="Normal 20 2 2" xfId="1558"/>
    <cellStyle name="Normal 20 3" xfId="1045"/>
    <cellStyle name="Normal 20 4" xfId="1787"/>
    <cellStyle name="Normal 20 5" xfId="1810"/>
    <cellStyle name="Normal 21" xfId="658"/>
    <cellStyle name="Normal 21 2" xfId="1128"/>
    <cellStyle name="Normal 21 2 2" xfId="1557"/>
    <cellStyle name="Normal 21 3" xfId="1079"/>
    <cellStyle name="Normal 22" xfId="1094"/>
    <cellStyle name="Normal 22 2" xfId="1127"/>
    <cellStyle name="Normal 22 2 2" xfId="1556"/>
    <cellStyle name="Normal 23" xfId="1095"/>
    <cellStyle name="Normal 23 2" xfId="1126"/>
    <cellStyle name="Normal 23 2 2" xfId="1555"/>
    <cellStyle name="Normal 24" xfId="1096"/>
    <cellStyle name="Normal 24 2" xfId="1125"/>
    <cellStyle name="Normal 24 2 2" xfId="1554"/>
    <cellStyle name="Normal 25" xfId="1097"/>
    <cellStyle name="Normal 25 2" xfId="1217"/>
    <cellStyle name="Normal 25 2 2" xfId="1570"/>
    <cellStyle name="Normal 26" xfId="296"/>
    <cellStyle name="Normal 26 2" xfId="615"/>
    <cellStyle name="Normal 26 2 2" xfId="1571"/>
    <cellStyle name="Normal 27" xfId="1098"/>
    <cellStyle name="Normal 27 2" xfId="1218"/>
    <cellStyle name="Normal 27 2 2" xfId="1572"/>
    <cellStyle name="Normal 28" xfId="1099"/>
    <cellStyle name="Normal 28 2" xfId="1219"/>
    <cellStyle name="Normal 28 2 2" xfId="1573"/>
    <cellStyle name="Normal 29" xfId="1100"/>
    <cellStyle name="Normal 29 2" xfId="1220"/>
    <cellStyle name="Normal 29 2 2" xfId="1574"/>
    <cellStyle name="Normal 3" xfId="297"/>
    <cellStyle name="Normal 3 2" xfId="616"/>
    <cellStyle name="Normal 3 2 2" xfId="1169"/>
    <cellStyle name="Normal 3 3" xfId="1514"/>
    <cellStyle name="Normal 3 4" xfId="1028"/>
    <cellStyle name="Normal 30" xfId="298"/>
    <cellStyle name="Normal 30 2" xfId="617"/>
    <cellStyle name="Normal 30 2 2" xfId="1575"/>
    <cellStyle name="Normal 30 2 3" xfId="1221"/>
    <cellStyle name="Normal 30 3" xfId="1101"/>
    <cellStyle name="Normal 31" xfId="1102"/>
    <cellStyle name="Normal 31 2" xfId="1222"/>
    <cellStyle name="Normal 31 2 2" xfId="1576"/>
    <cellStyle name="Normal 32" xfId="1104"/>
    <cellStyle name="Normal 32 2" xfId="1170"/>
    <cellStyle name="Normal 33" xfId="1545"/>
    <cellStyle name="Normal 33 2" xfId="1603"/>
    <cellStyle name="Normal 34" xfId="990"/>
    <cellStyle name="Normal 35" xfId="676"/>
    <cellStyle name="Normal 36" xfId="1653"/>
    <cellStyle name="Normal 37" xfId="1134"/>
    <cellStyle name="Normal 38" xfId="1629"/>
    <cellStyle name="Normal 39" xfId="1618"/>
    <cellStyle name="Normal 4" xfId="299"/>
    <cellStyle name="Normal 4 2" xfId="618"/>
    <cellStyle name="Normal 4 2 2" xfId="1171"/>
    <cellStyle name="Normal 4 3" xfId="1515"/>
    <cellStyle name="Normal 4 4" xfId="1029"/>
    <cellStyle name="Normal 40" xfId="1628"/>
    <cellStyle name="Normal 41" xfId="1631"/>
    <cellStyle name="Normal 42" xfId="1659"/>
    <cellStyle name="Normal 43" xfId="1711"/>
    <cellStyle name="Normal 44" xfId="1627"/>
    <cellStyle name="Normal 45" xfId="1669"/>
    <cellStyle name="Normal 45 2" xfId="1784"/>
    <cellStyle name="Normal 46" xfId="1634"/>
    <cellStyle name="Normal 47" xfId="1667"/>
    <cellStyle name="Normal 48" xfId="1673"/>
    <cellStyle name="Normal 49" xfId="1700"/>
    <cellStyle name="Normal 5" xfId="300"/>
    <cellStyle name="Normal 5 2" xfId="619"/>
    <cellStyle name="Normal 5 2 2" xfId="1172"/>
    <cellStyle name="Normal 5 3" xfId="1516"/>
    <cellStyle name="Normal 5 4" xfId="1030"/>
    <cellStyle name="Normal 50" xfId="1620"/>
    <cellStyle name="Normal 51" xfId="1661"/>
    <cellStyle name="Normal 52" xfId="1639"/>
    <cellStyle name="Normal 53" xfId="1707"/>
    <cellStyle name="Normal 54" xfId="1622"/>
    <cellStyle name="Normal 55" xfId="1680"/>
    <cellStyle name="Normal 56" xfId="1643"/>
    <cellStyle name="Normal 57" xfId="1708"/>
    <cellStyle name="Normal 58" xfId="1645"/>
    <cellStyle name="Normal 59" xfId="1665"/>
    <cellStyle name="Normal 6" xfId="301"/>
    <cellStyle name="Normal 6 2" xfId="620"/>
    <cellStyle name="Normal 6 2 2" xfId="1173"/>
    <cellStyle name="Normal 6 3" xfId="1517"/>
    <cellStyle name="Normal 6 4" xfId="1031"/>
    <cellStyle name="Normal 60" xfId="1718"/>
    <cellStyle name="Normal 61" xfId="1681"/>
    <cellStyle name="Normal 62" xfId="1638"/>
    <cellStyle name="Normal 63" xfId="1642"/>
    <cellStyle name="Normal 64" xfId="1704"/>
    <cellStyle name="Normal 65" xfId="1654"/>
    <cellStyle name="Normal 66" xfId="1675"/>
    <cellStyle name="Normal 67" xfId="1649"/>
    <cellStyle name="Normal 68" xfId="1695"/>
    <cellStyle name="Normal 69" xfId="1712"/>
    <cellStyle name="Normal 7" xfId="302"/>
    <cellStyle name="Normal 7 2" xfId="621"/>
    <cellStyle name="Normal 7 2 2" xfId="1174"/>
    <cellStyle name="Normal 7 3" xfId="1518"/>
    <cellStyle name="Normal 7 4" xfId="711"/>
    <cellStyle name="Normal 70" xfId="1625"/>
    <cellStyle name="Normal 71" xfId="1668"/>
    <cellStyle name="Normal 72" xfId="1650"/>
    <cellStyle name="Normal 73" xfId="1646"/>
    <cellStyle name="Normal 74" xfId="1641"/>
    <cellStyle name="Normal 75" xfId="1697"/>
    <cellStyle name="Normal 76" xfId="1687"/>
    <cellStyle name="Normal 77" xfId="1721"/>
    <cellStyle name="Normal 78" xfId="1674"/>
    <cellStyle name="Normal 79" xfId="1651"/>
    <cellStyle name="Normal 8" xfId="303"/>
    <cellStyle name="Normal 8 2" xfId="622"/>
    <cellStyle name="Normal 8 2 2" xfId="1175"/>
    <cellStyle name="Normal 8 3" xfId="1519"/>
    <cellStyle name="Normal 8 4" xfId="710"/>
    <cellStyle name="Normal 80" xfId="1671"/>
    <cellStyle name="Normal 81" xfId="1647"/>
    <cellStyle name="Normal 82" xfId="1689"/>
    <cellStyle name="Normal 83" xfId="1720"/>
    <cellStyle name="Normal 84" xfId="1725"/>
    <cellStyle name="Normal 85" xfId="1626"/>
    <cellStyle name="Normal 86" xfId="1713"/>
    <cellStyle name="Normal 87" xfId="1678"/>
    <cellStyle name="Normal 88" xfId="1685"/>
    <cellStyle name="Normal 89" xfId="1666"/>
    <cellStyle name="Normal 9" xfId="304"/>
    <cellStyle name="Normal 9 2" xfId="623"/>
    <cellStyle name="Normal 9 2 2" xfId="1176"/>
    <cellStyle name="Normal 9 3" xfId="1520"/>
    <cellStyle name="Normal 9 4" xfId="709"/>
    <cellStyle name="Normal 90" xfId="1630"/>
    <cellStyle name="Normal 91" xfId="1686"/>
    <cellStyle name="Normal 92" xfId="1726"/>
    <cellStyle name="Normal 93" xfId="1733"/>
    <cellStyle name="Normal 94" xfId="1732"/>
    <cellStyle name="Normal 95" xfId="1746"/>
    <cellStyle name="Normal 96" xfId="1751"/>
    <cellStyle name="Normal 97" xfId="1764"/>
    <cellStyle name="Normal 98" xfId="1769"/>
    <cellStyle name="Normal 99" xfId="1782"/>
    <cellStyle name="Note" xfId="305" builtinId="10" customBuiltin="1"/>
    <cellStyle name="Note 10" xfId="306"/>
    <cellStyle name="Note 10 2" xfId="625"/>
    <cellStyle name="Note 10 2 2" xfId="1177"/>
    <cellStyle name="Note 10 3" xfId="1522"/>
    <cellStyle name="Note 10 4" xfId="707"/>
    <cellStyle name="Note 11" xfId="307"/>
    <cellStyle name="Note 11 2" xfId="626"/>
    <cellStyle name="Note 11 2 2" xfId="1178"/>
    <cellStyle name="Note 11 3" xfId="1523"/>
    <cellStyle name="Note 11 4" xfId="706"/>
    <cellStyle name="Note 12" xfId="308"/>
    <cellStyle name="Note 12 2" xfId="627"/>
    <cellStyle name="Note 12 2 2" xfId="1179"/>
    <cellStyle name="Note 12 3" xfId="1524"/>
    <cellStyle name="Note 12 4" xfId="705"/>
    <cellStyle name="Note 13" xfId="309"/>
    <cellStyle name="Note 13 2" xfId="628"/>
    <cellStyle name="Note 13 2 2" xfId="1180"/>
    <cellStyle name="Note 13 3" xfId="1525"/>
    <cellStyle name="Note 13 4" xfId="704"/>
    <cellStyle name="Note 14" xfId="310"/>
    <cellStyle name="Note 14 2" xfId="629"/>
    <cellStyle name="Note 14 2 2" xfId="1181"/>
    <cellStyle name="Note 14 3" xfId="1526"/>
    <cellStyle name="Note 14 4" xfId="703"/>
    <cellStyle name="Note 15" xfId="311"/>
    <cellStyle name="Note 15 2" xfId="630"/>
    <cellStyle name="Note 15 2 2" xfId="1182"/>
    <cellStyle name="Note 15 3" xfId="1527"/>
    <cellStyle name="Note 15 4" xfId="702"/>
    <cellStyle name="Note 16" xfId="312"/>
    <cellStyle name="Note 16 2" xfId="631"/>
    <cellStyle name="Note 16 2 2" xfId="1183"/>
    <cellStyle name="Note 16 3" xfId="1528"/>
    <cellStyle name="Note 16 4" xfId="701"/>
    <cellStyle name="Note 17" xfId="313"/>
    <cellStyle name="Note 17 2" xfId="632"/>
    <cellStyle name="Note 17 2 2" xfId="1184"/>
    <cellStyle name="Note 17 3" xfId="1529"/>
    <cellStyle name="Note 17 4" xfId="700"/>
    <cellStyle name="Note 18" xfId="314"/>
    <cellStyle name="Note 18 2" xfId="633"/>
    <cellStyle name="Note 18 2 2" xfId="1185"/>
    <cellStyle name="Note 18 3" xfId="1530"/>
    <cellStyle name="Note 18 4" xfId="699"/>
    <cellStyle name="Note 19" xfId="315"/>
    <cellStyle name="Note 19 2" xfId="634"/>
    <cellStyle name="Note 19 2 2" xfId="1186"/>
    <cellStyle name="Note 19 3" xfId="1531"/>
    <cellStyle name="Note 19 4" xfId="698"/>
    <cellStyle name="Note 2" xfId="316"/>
    <cellStyle name="Note 2 2" xfId="317"/>
    <cellStyle name="Note 2 2 2" xfId="378"/>
    <cellStyle name="Note 2 2 2 2" xfId="1187"/>
    <cellStyle name="Note 2 2 2 3" xfId="1792"/>
    <cellStyle name="Note 2 2 3" xfId="362"/>
    <cellStyle name="Note 2 2 3 2" xfId="1532"/>
    <cellStyle name="Note 2 2 4" xfId="636"/>
    <cellStyle name="Note 2 2 5" xfId="1032"/>
    <cellStyle name="Note 2 3" xfId="377"/>
    <cellStyle name="Note 2 3 2" xfId="1224"/>
    <cellStyle name="Note 2 3 2 2" xfId="1578"/>
    <cellStyle name="Note 2 3 3" xfId="1057"/>
    <cellStyle name="Note 2 3 4" xfId="2008"/>
    <cellStyle name="Note 2 4" xfId="361"/>
    <cellStyle name="Note 2 4 2" xfId="1188"/>
    <cellStyle name="Note 2 4 3" xfId="1069"/>
    <cellStyle name="Note 2 4 4" xfId="2009"/>
    <cellStyle name="Note 2 5" xfId="635"/>
    <cellStyle name="Note 2 5 2" xfId="1189"/>
    <cellStyle name="Note 2 6" xfId="1223"/>
    <cellStyle name="Note 2 6 2" xfId="1577"/>
    <cellStyle name="Note 2 7" xfId="1504"/>
    <cellStyle name="Note 2 7 2" xfId="1598"/>
    <cellStyle name="Note 2 8" xfId="697"/>
    <cellStyle name="Note 20" xfId="318"/>
    <cellStyle name="Note 20 2" xfId="637"/>
    <cellStyle name="Note 20 2 2" xfId="1190"/>
    <cellStyle name="Note 20 3" xfId="1533"/>
    <cellStyle name="Note 20 4" xfId="696"/>
    <cellStyle name="Note 21" xfId="319"/>
    <cellStyle name="Note 21 2" xfId="638"/>
    <cellStyle name="Note 21 2 2" xfId="1191"/>
    <cellStyle name="Note 21 3" xfId="1534"/>
    <cellStyle name="Note 21 4" xfId="695"/>
    <cellStyle name="Note 22" xfId="320"/>
    <cellStyle name="Note 22 2" xfId="639"/>
    <cellStyle name="Note 22 2 2" xfId="1192"/>
    <cellStyle name="Note 22 3" xfId="1535"/>
    <cellStyle name="Note 22 4" xfId="694"/>
    <cellStyle name="Note 23" xfId="425"/>
    <cellStyle name="Note 23 2" xfId="525"/>
    <cellStyle name="Note 23 2 2" xfId="1193"/>
    <cellStyle name="Note 23 2 3" xfId="2010"/>
    <cellStyle name="Note 23 3" xfId="1033"/>
    <cellStyle name="Note 24" xfId="448"/>
    <cellStyle name="Note 24 2" xfId="487"/>
    <cellStyle name="Note 24 2 2" xfId="558"/>
    <cellStyle name="Note 24 2 2 2" xfId="2011"/>
    <cellStyle name="Note 24 2 3" xfId="2012"/>
    <cellStyle name="Note 24 3" xfId="509"/>
    <cellStyle name="Note 24 3 2" xfId="580"/>
    <cellStyle name="Note 24 3 2 2" xfId="2013"/>
    <cellStyle name="Note 24 3 3" xfId="2014"/>
    <cellStyle name="Note 24 4" xfId="536"/>
    <cellStyle name="Note 24 4 2" xfId="2015"/>
    <cellStyle name="Note 24 5" xfId="2016"/>
    <cellStyle name="Note 25" xfId="624"/>
    <cellStyle name="Note 26" xfId="708"/>
    <cellStyle name="Note 27" xfId="1796"/>
    <cellStyle name="Note 3" xfId="321"/>
    <cellStyle name="Note 3 2" xfId="379"/>
    <cellStyle name="Note 3 2 2" xfId="1226"/>
    <cellStyle name="Note 3 2 2 2" xfId="1580"/>
    <cellStyle name="Note 3 2 3" xfId="674"/>
    <cellStyle name="Note 3 2 4" xfId="1793"/>
    <cellStyle name="Note 3 3" xfId="363"/>
    <cellStyle name="Note 3 3 2" xfId="1227"/>
    <cellStyle name="Note 3 3 2 2" xfId="1581"/>
    <cellStyle name="Note 3 3 3" xfId="1058"/>
    <cellStyle name="Note 3 3 4" xfId="2017"/>
    <cellStyle name="Note 3 4" xfId="640"/>
    <cellStyle name="Note 3 4 2" xfId="1194"/>
    <cellStyle name="Note 3 4 3" xfId="1070"/>
    <cellStyle name="Note 3 5" xfId="1086"/>
    <cellStyle name="Note 3 5 2" xfId="1195"/>
    <cellStyle name="Note 3 6" xfId="1116"/>
    <cellStyle name="Note 3 6 2" xfId="1196"/>
    <cellStyle name="Note 3 7" xfId="1225"/>
    <cellStyle name="Note 3 7 2" xfId="1579"/>
    <cellStyle name="Note 3 8" xfId="1502"/>
    <cellStyle name="Note 3 8 2" xfId="1597"/>
    <cellStyle name="Note 3 9" xfId="693"/>
    <cellStyle name="Note 4" xfId="322"/>
    <cellStyle name="Note 4 2" xfId="641"/>
    <cellStyle name="Note 4 2 2" xfId="1197"/>
    <cellStyle name="Note 4 3" xfId="1537"/>
    <cellStyle name="Note 4 4" xfId="692"/>
    <cellStyle name="Note 5" xfId="323"/>
    <cellStyle name="Note 5 2" xfId="642"/>
    <cellStyle name="Note 5 2 2" xfId="1198"/>
    <cellStyle name="Note 5 3" xfId="1538"/>
    <cellStyle name="Note 5 4" xfId="691"/>
    <cellStyle name="Note 6" xfId="324"/>
    <cellStyle name="Note 6 2" xfId="643"/>
    <cellStyle name="Note 6 2 2" xfId="1199"/>
    <cellStyle name="Note 6 3" xfId="1539"/>
    <cellStyle name="Note 6 4" xfId="690"/>
    <cellStyle name="Note 7" xfId="325"/>
    <cellStyle name="Note 7 2" xfId="644"/>
    <cellStyle name="Note 7 2 2" xfId="1200"/>
    <cellStyle name="Note 7 3" xfId="1540"/>
    <cellStyle name="Note 7 4" xfId="689"/>
    <cellStyle name="Note 8" xfId="326"/>
    <cellStyle name="Note 8 2" xfId="645"/>
    <cellStyle name="Note 8 2 2" xfId="1201"/>
    <cellStyle name="Note 8 3" xfId="1541"/>
    <cellStyle name="Note 8 4" xfId="688"/>
    <cellStyle name="Note 9" xfId="327"/>
    <cellStyle name="Note 9 2" xfId="646"/>
    <cellStyle name="Note 9 2 2" xfId="1202"/>
    <cellStyle name="Note 9 3" xfId="1542"/>
    <cellStyle name="Note 9 4" xfId="687"/>
    <cellStyle name="Output" xfId="328" builtinId="21" customBuiltin="1"/>
    <cellStyle name="Output 2" xfId="426"/>
    <cellStyle name="Output 2 2" xfId="1034"/>
    <cellStyle name="Output 3" xfId="443"/>
    <cellStyle name="Output 3 2" xfId="1543"/>
    <cellStyle name="Output 4" xfId="686"/>
    <cellStyle name="OUTPUT AMOUNTS" xfId="329"/>
    <cellStyle name="Percent 2" xfId="330"/>
    <cellStyle name="Percent 2 2" xfId="387"/>
    <cellStyle name="Percent 2 2 2" xfId="1203"/>
    <cellStyle name="Percent 2 3" xfId="476"/>
    <cellStyle name="Percent 2 3 2" xfId="526"/>
    <cellStyle name="Percent 2 3 2 2" xfId="2018"/>
    <cellStyle name="Percent 2 4" xfId="364"/>
    <cellStyle name="Percent 2 4 2" xfId="2019"/>
    <cellStyle name="Percent 3" xfId="331"/>
    <cellStyle name="Percent 3 2" xfId="380"/>
    <cellStyle name="Percent 3 2 2" xfId="1582"/>
    <cellStyle name="Percent 3 3" xfId="365"/>
    <cellStyle name="Percent 3 3 2" xfId="2020"/>
    <cellStyle name="Percent 3 4" xfId="647"/>
    <cellStyle name="Percent 4" xfId="654"/>
    <cellStyle name="Percent 4 2" xfId="1596"/>
    <cellStyle name="Percent 4 3" xfId="1495"/>
    <cellStyle name="Percent 5" xfId="1789"/>
    <cellStyle name="PivotComment" xfId="332"/>
    <cellStyle name="PivotComment 2" xfId="381"/>
    <cellStyle name="PivotComment 2 2" xfId="1204"/>
    <cellStyle name="PivotComment 2 3" xfId="1035"/>
    <cellStyle name="PivotComment 3" xfId="366"/>
    <cellStyle name="PivotComment 3 2" xfId="1583"/>
    <cellStyle name="PivotComment 3 3" xfId="1228"/>
    <cellStyle name="PivotComment 4" xfId="648"/>
    <cellStyle name="PivotComment 4 2" xfId="1595"/>
    <cellStyle name="PivotDateEffect" xfId="333"/>
    <cellStyle name="PivotDateEffect 2" xfId="382"/>
    <cellStyle name="PivotDateEffect 2 2" xfId="1205"/>
    <cellStyle name="PivotDateEffect 2 3" xfId="1036"/>
    <cellStyle name="PivotDateEffect 3" xfId="367"/>
    <cellStyle name="PivotDateEffect 3 2" xfId="1584"/>
    <cellStyle name="PivotDateEffect 3 3" xfId="1229"/>
    <cellStyle name="PivotDateEffect 4" xfId="649"/>
    <cellStyle name="PivotDateEffect 4 2" xfId="1594"/>
    <cellStyle name="PivotDollars" xfId="334"/>
    <cellStyle name="PivotDollars 2" xfId="1037"/>
    <cellStyle name="PivotDollars 2 2" xfId="1206"/>
    <cellStyle name="PivotDollars 3" xfId="1230"/>
    <cellStyle name="PivotDollars 3 2" xfId="1585"/>
    <cellStyle name="PivotDollarsEnd" xfId="335"/>
    <cellStyle name="PivotDollarsEnd 2" xfId="1038"/>
    <cellStyle name="PivotDollarsEnd 2 2" xfId="1207"/>
    <cellStyle name="PivotDollarsEnd 3" xfId="1231"/>
    <cellStyle name="PivotDollarsEnd 3 2" xfId="1586"/>
    <cellStyle name="PivotDollarsMiddle" xfId="336"/>
    <cellStyle name="PivotDollarsMiddle 2" xfId="1039"/>
    <cellStyle name="PivotDollarsMiddle 2 2" xfId="1208"/>
    <cellStyle name="PivotDollarsMiddle 3" xfId="1232"/>
    <cellStyle name="PivotDollarsMiddle 3 2" xfId="1587"/>
    <cellStyle name="PivotSelection" xfId="337"/>
    <cellStyle name="PivotSelection 2" xfId="1059"/>
    <cellStyle name="PivotSelection 3" xfId="1118"/>
    <cellStyle name="PivotSelection 4" xfId="685"/>
    <cellStyle name="purple" xfId="338"/>
    <cellStyle name="purple 2" xfId="1060"/>
    <cellStyle name="purple 3" xfId="1119"/>
    <cellStyle name="purple 4" xfId="684"/>
    <cellStyle name="Report" xfId="339"/>
    <cellStyle name="ReportDate" xfId="340"/>
    <cellStyle name="ReportDate 2" xfId="1209"/>
    <cellStyle name="ReportNumbers" xfId="341"/>
    <cellStyle name="ReportNumbers 2" xfId="383"/>
    <cellStyle name="ReportNumbers 2 2" xfId="1210"/>
    <cellStyle name="ReportNumbers 3" xfId="368"/>
    <cellStyle name="ReportNumbers 3 2" xfId="1588"/>
    <cellStyle name="ReportWord" xfId="342"/>
    <cellStyle name="ReportWord 2" xfId="1040"/>
    <cellStyle name="ReportWord 2 2" xfId="1211"/>
    <cellStyle name="ReportWord 3" xfId="1061"/>
    <cellStyle name="ReportWord 3 2" xfId="1234"/>
    <cellStyle name="ReportWord 3 2 2" xfId="1590"/>
    <cellStyle name="ReportWord 4" xfId="1071"/>
    <cellStyle name="ReportWord 4 2" xfId="1212"/>
    <cellStyle name="ReportWord 5" xfId="1120"/>
    <cellStyle name="ReportWord 5 2" xfId="1213"/>
    <cellStyle name="ReportWord 6" xfId="1233"/>
    <cellStyle name="ReportWord 6 2" xfId="1589"/>
    <cellStyle name="ReportWord 7" xfId="1490"/>
    <cellStyle name="ReportWord 7 2" xfId="1593"/>
    <cellStyle name="ReportWord 8" xfId="683"/>
    <cellStyle name="result" xfId="343"/>
    <cellStyle name="result 2" xfId="1062"/>
    <cellStyle name="result 3" xfId="1121"/>
    <cellStyle name="result 4" xfId="682"/>
    <cellStyle name="secondary" xfId="344"/>
    <cellStyle name="section" xfId="345"/>
    <cellStyle name="section 2" xfId="1063"/>
    <cellStyle name="section 3" xfId="1122"/>
    <cellStyle name="section 4" xfId="681"/>
    <cellStyle name="TableNumbers" xfId="346"/>
    <cellStyle name="TableNumbers 2" xfId="384"/>
    <cellStyle name="TableNumbers 2 2" xfId="1214"/>
    <cellStyle name="TableNumbers 2 3" xfId="1041"/>
    <cellStyle name="TableNumbers 2 4" xfId="1795"/>
    <cellStyle name="TableNumbers 3" xfId="369"/>
    <cellStyle name="TableNumbers 3 2" xfId="1236"/>
    <cellStyle name="TableNumbers 3 2 2" xfId="1592"/>
    <cellStyle name="TableNumbers 3 3" xfId="1064"/>
    <cellStyle name="TableNumbers 3 4" xfId="2021"/>
    <cellStyle name="TableNumbers 4" xfId="650"/>
    <cellStyle name="TableNumbers 4 2" xfId="1215"/>
    <cellStyle name="TableNumbers 4 3" xfId="1072"/>
    <cellStyle name="TableNumbers 5" xfId="1123"/>
    <cellStyle name="TableNumbers 5 2" xfId="1216"/>
    <cellStyle name="TableNumbers 6" xfId="1235"/>
    <cellStyle name="TableNumbers 6 2" xfId="1591"/>
    <cellStyle name="TableNumbers 7" xfId="1549"/>
    <cellStyle name="TableNumbers 7 2" xfId="1604"/>
    <cellStyle name="TableNumbers 8" xfId="680"/>
    <cellStyle name="Title" xfId="347" builtinId="15" customBuiltin="1"/>
    <cellStyle name="Title 2" xfId="427"/>
    <cellStyle name="Title 2 2" xfId="1042"/>
    <cellStyle name="Title 3" xfId="434"/>
    <cellStyle name="Title 3 2" xfId="1546"/>
    <cellStyle name="Title 4" xfId="679"/>
    <cellStyle name="Total" xfId="348" builtinId="25" customBuiltin="1"/>
    <cellStyle name="Total 2" xfId="428"/>
    <cellStyle name="Total 2 2" xfId="1043"/>
    <cellStyle name="Total 3" xfId="450"/>
    <cellStyle name="Total 3 2" xfId="1547"/>
    <cellStyle name="Total 4" xfId="678"/>
    <cellStyle name="TotalNumbers" xfId="349"/>
    <cellStyle name="UNDERLINE" xfId="350"/>
    <cellStyle name="UNDERLINE 2" xfId="1065"/>
    <cellStyle name="UNDERLINE 3" xfId="1124"/>
    <cellStyle name="UNDERLINE 4" xfId="677"/>
    <cellStyle name="unique" xfId="351"/>
    <cellStyle name="Usual" xfId="352"/>
    <cellStyle name="Warning Text" xfId="353" builtinId="11" customBuiltin="1"/>
    <cellStyle name="Warning Text 2" xfId="429"/>
    <cellStyle name="Warning Text 2 2" xfId="1044"/>
    <cellStyle name="Warning Text 3" xfId="447"/>
    <cellStyle name="Warning Text 3 2" xfId="1548"/>
    <cellStyle name="Warning Text 4" xfId="675"/>
  </cellStyles>
  <dxfs count="157">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ont>
        <condense val="0"/>
        <extend val="0"/>
        <color auto="1"/>
      </font>
      <fill>
        <patternFill>
          <bgColor indexed="13"/>
        </patternFill>
      </fill>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ont>
        <b val="0"/>
        <i val="0"/>
        <strike val="0"/>
        <condense val="0"/>
        <extend val="0"/>
        <outline val="0"/>
        <shadow val="0"/>
        <u val="none"/>
        <vertAlign val="baseline"/>
        <sz val="8"/>
        <color auto="1"/>
        <name val="Times New Roman"/>
        <scheme val="none"/>
      </font>
      <numFmt numFmtId="166"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s>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3926518190372"/>
          <c:y val="2.451525044956963E-2"/>
          <c:w val="0.7587958023257384"/>
          <c:h val="0.97548474955043041"/>
        </c:manualLayout>
      </c:layout>
      <c:pieChart>
        <c:varyColors val="1"/>
        <c:ser>
          <c:idx val="0"/>
          <c:order val="0"/>
          <c:dPt>
            <c:idx val="0"/>
            <c:bubble3D val="0"/>
          </c:dPt>
          <c:dPt>
            <c:idx val="1"/>
            <c:bubble3D val="0"/>
          </c:dPt>
          <c:dPt>
            <c:idx val="2"/>
            <c:bubble3D val="0"/>
          </c:dPt>
          <c:dPt>
            <c:idx val="3"/>
            <c:bubble3D val="0"/>
          </c:dPt>
          <c:val>
            <c:numRef>
              <c:f>'Fig 1'!$B$7:$B$10</c:f>
              <c:numCache>
                <c:formatCode>0.0</c:formatCode>
                <c:ptCount val="4"/>
                <c:pt idx="0">
                  <c:v>31.184360884332303</c:v>
                </c:pt>
                <c:pt idx="1">
                  <c:v>20.054019052990942</c:v>
                </c:pt>
                <c:pt idx="2">
                  <c:v>29.757768631474484</c:v>
                </c:pt>
                <c:pt idx="3">
                  <c:v>19.003851431202289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2714625</xdr:colOff>
      <xdr:row>0</xdr:row>
      <xdr:rowOff>66675</xdr:rowOff>
    </xdr:from>
    <xdr:to>
      <xdr:col>0</xdr:col>
      <xdr:colOff>3571875</xdr:colOff>
      <xdr:row>0</xdr:row>
      <xdr:rowOff>28575</xdr:rowOff>
    </xdr:to>
    <xdr:pic>
      <xdr:nvPicPr>
        <xdr:cNvPr id="2" name="Picture 1" descr="DIISRTE_Stacked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044" t="9358" r="28223" b="56154"/>
        <a:stretch>
          <a:fillRect/>
        </a:stretch>
      </xdr:blipFill>
      <xdr:spPr bwMode="auto">
        <a:xfrm>
          <a:off x="2714625" y="66675"/>
          <a:ext cx="8572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304799</xdr:colOff>
      <xdr:row>1</xdr:row>
      <xdr:rowOff>47625</xdr:rowOff>
    </xdr:from>
    <xdr:to>
      <xdr:col>10</xdr:col>
      <xdr:colOff>161924</xdr:colOff>
      <xdr:row>17</xdr:row>
      <xdr:rowOff>0</xdr:rowOff>
    </xdr:to>
    <xdr:graphicFrame macro="">
      <xdr:nvGraphicFramePr>
        <xdr:cNvPr id="10589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0.3274</cdr:x>
      <cdr:y>0.28808</cdr:y>
    </cdr:from>
    <cdr:to>
      <cdr:x>0.47075</cdr:x>
      <cdr:y>0.39206</cdr:y>
    </cdr:to>
    <cdr:sp macro="" textlink="">
      <cdr:nvSpPr>
        <cdr:cNvPr id="2" name="TextBox 1"/>
        <cdr:cNvSpPr txBox="1"/>
      </cdr:nvSpPr>
      <cdr:spPr>
        <a:xfrm xmlns:a="http://schemas.openxmlformats.org/drawingml/2006/main">
          <a:off x="1503590" y="789214"/>
          <a:ext cx="65314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a:p>
      </cdr:txBody>
    </cdr:sp>
  </cdr:relSizeAnchor>
  <cdr:relSizeAnchor xmlns:cdr="http://schemas.openxmlformats.org/drawingml/2006/chartDrawing">
    <cdr:from>
      <cdr:x>0.24883</cdr:x>
      <cdr:y>0.28497</cdr:y>
    </cdr:from>
    <cdr:to>
      <cdr:x>0.38772</cdr:x>
      <cdr:y>0.40255</cdr:y>
    </cdr:to>
    <cdr:sp macro="" textlink="">
      <cdr:nvSpPr>
        <cdr:cNvPr id="3" name="TextBox 2"/>
        <cdr:cNvSpPr txBox="1"/>
      </cdr:nvSpPr>
      <cdr:spPr>
        <a:xfrm xmlns:a="http://schemas.openxmlformats.org/drawingml/2006/main">
          <a:off x="1064178" y="1129168"/>
          <a:ext cx="593995" cy="4658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000">
              <a:latin typeface="Arial" pitchFamily="34" charset="0"/>
              <a:cs typeface="Arial" pitchFamily="34" charset="0"/>
            </a:rPr>
            <a:t>Multisector,</a:t>
          </a:r>
        </a:p>
        <a:p xmlns:a="http://schemas.openxmlformats.org/drawingml/2006/main">
          <a:r>
            <a:rPr lang="en-AU" sz="1000">
              <a:latin typeface="Arial" pitchFamily="34" charset="0"/>
              <a:cs typeface="Arial" pitchFamily="34" charset="0"/>
            </a:rPr>
            <a:t>     19.0%</a:t>
          </a:r>
        </a:p>
      </cdr:txBody>
    </cdr:sp>
  </cdr:relSizeAnchor>
  <cdr:relSizeAnchor xmlns:cdr="http://schemas.openxmlformats.org/drawingml/2006/chartDrawing">
    <cdr:from>
      <cdr:x>0.49943</cdr:x>
      <cdr:y>0.29158</cdr:y>
    </cdr:from>
    <cdr:to>
      <cdr:x>0.79215</cdr:x>
      <cdr:y>0.51099</cdr:y>
    </cdr:to>
    <cdr:sp macro="" textlink="">
      <cdr:nvSpPr>
        <cdr:cNvPr id="4" name="TextBox 3"/>
        <cdr:cNvSpPr txBox="1"/>
      </cdr:nvSpPr>
      <cdr:spPr>
        <a:xfrm xmlns:a="http://schemas.openxmlformats.org/drawingml/2006/main">
          <a:off x="2059796" y="1010924"/>
          <a:ext cx="1207273" cy="7607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latin typeface="Arial" pitchFamily="34" charset="0"/>
              <a:ea typeface="+mn-ea"/>
              <a:cs typeface="Arial" pitchFamily="34" charset="0"/>
            </a:rPr>
            <a:t>   </a:t>
          </a:r>
          <a:r>
            <a:rPr lang="en-US" sz="1000" b="0" i="0" baseline="0">
              <a:latin typeface="Arial" pitchFamily="34" charset="0"/>
              <a:ea typeface="+mn-ea"/>
              <a:cs typeface="Arial" pitchFamily="34" charset="0"/>
            </a:rPr>
            <a:t>Higher Education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latin typeface="Arial" pitchFamily="34" charset="0"/>
              <a:ea typeface="+mn-ea"/>
              <a:cs typeface="Arial" pitchFamily="34" charset="0"/>
            </a:rPr>
            <a:t>           sector,</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latin typeface="Arial" pitchFamily="34" charset="0"/>
              <a:ea typeface="+mn-ea"/>
              <a:cs typeface="Arial" pitchFamily="34" charset="0"/>
            </a:rPr>
            <a:t>            31.2%</a:t>
          </a:r>
          <a:endParaRPr lang="en-AU" sz="1000">
            <a:latin typeface="Arial" pitchFamily="34" charset="0"/>
            <a:cs typeface="Arial" pitchFamily="34" charset="0"/>
          </a:endParaRPr>
        </a:p>
        <a:p xmlns:a="http://schemas.openxmlformats.org/drawingml/2006/main">
          <a:endParaRPr lang="en-AU" sz="1100"/>
        </a:p>
      </cdr:txBody>
    </cdr:sp>
  </cdr:relSizeAnchor>
  <cdr:relSizeAnchor xmlns:cdr="http://schemas.openxmlformats.org/drawingml/2006/chartDrawing">
    <cdr:from>
      <cdr:x>0.47321</cdr:x>
      <cdr:y>0.6646</cdr:y>
    </cdr:from>
    <cdr:to>
      <cdr:x>0.69688</cdr:x>
      <cdr:y>0.85339</cdr:y>
    </cdr:to>
    <cdr:sp macro="" textlink="">
      <cdr:nvSpPr>
        <cdr:cNvPr id="5" name="TextBox 4"/>
        <cdr:cNvSpPr txBox="1"/>
      </cdr:nvSpPr>
      <cdr:spPr>
        <a:xfrm xmlns:a="http://schemas.openxmlformats.org/drawingml/2006/main">
          <a:off x="1951680" y="2304235"/>
          <a:ext cx="922488" cy="6545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AU" sz="1000" b="0" i="0" baseline="0">
              <a:latin typeface="Arial" pitchFamily="34" charset="0"/>
              <a:ea typeface="+mn-ea"/>
              <a:cs typeface="Arial" pitchFamily="34" charset="0"/>
            </a:rPr>
            <a:t>Australian Government </a:t>
          </a:r>
        </a:p>
        <a:p xmlns:a="http://schemas.openxmlformats.org/drawingml/2006/main">
          <a:pPr rtl="0"/>
          <a:r>
            <a:rPr lang="en-AU" sz="1000" b="0" i="0" baseline="0">
              <a:latin typeface="Arial" pitchFamily="34" charset="0"/>
              <a:ea typeface="+mn-ea"/>
              <a:cs typeface="Arial" pitchFamily="34" charset="0"/>
            </a:rPr>
            <a:t>   research activities, </a:t>
          </a:r>
          <a:endParaRPr lang="en-AU" sz="1000">
            <a:latin typeface="Arial" pitchFamily="34" charset="0"/>
            <a:cs typeface="Arial" pitchFamily="34" charset="0"/>
          </a:endParaRPr>
        </a:p>
        <a:p xmlns:a="http://schemas.openxmlformats.org/drawingml/2006/main">
          <a:pPr rtl="0"/>
          <a:r>
            <a:rPr lang="en-AU" sz="1000" b="0" i="0" baseline="0">
              <a:latin typeface="Arial" pitchFamily="34" charset="0"/>
              <a:ea typeface="+mn-ea"/>
              <a:cs typeface="Arial" pitchFamily="34" charset="0"/>
            </a:rPr>
            <a:t>              20.1%</a:t>
          </a:r>
          <a:endParaRPr lang="en-AU" sz="1000">
            <a:latin typeface="Arial" pitchFamily="34" charset="0"/>
            <a:cs typeface="Arial" pitchFamily="34" charset="0"/>
          </a:endParaRPr>
        </a:p>
        <a:p xmlns:a="http://schemas.openxmlformats.org/drawingml/2006/main">
          <a:endParaRPr lang="en-AU" sz="1100"/>
        </a:p>
      </cdr:txBody>
    </cdr:sp>
  </cdr:relSizeAnchor>
  <cdr:relSizeAnchor xmlns:cdr="http://schemas.openxmlformats.org/drawingml/2006/chartDrawing">
    <cdr:from>
      <cdr:x>0.15991</cdr:x>
      <cdr:y>0.55413</cdr:y>
    </cdr:from>
    <cdr:to>
      <cdr:x>0.42494</cdr:x>
      <cdr:y>0.72524</cdr:y>
    </cdr:to>
    <cdr:sp macro="" textlink="">
      <cdr:nvSpPr>
        <cdr:cNvPr id="6" name="TextBox 5"/>
        <cdr:cNvSpPr txBox="1"/>
      </cdr:nvSpPr>
      <cdr:spPr>
        <a:xfrm xmlns:a="http://schemas.openxmlformats.org/drawingml/2006/main">
          <a:off x="659521" y="1921224"/>
          <a:ext cx="1093080" cy="5932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latin typeface="Arial" pitchFamily="34" charset="0"/>
              <a:ea typeface="+mn-ea"/>
              <a:cs typeface="Arial" pitchFamily="34" charset="0"/>
            </a:rPr>
            <a:t>Business Enterprise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latin typeface="Arial" pitchFamily="34" charset="0"/>
              <a:ea typeface="+mn-ea"/>
              <a:cs typeface="Arial" pitchFamily="34" charset="0"/>
            </a:rPr>
            <a:t>        sector,</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latin typeface="Arial" pitchFamily="34" charset="0"/>
              <a:ea typeface="+mn-ea"/>
              <a:cs typeface="Arial" pitchFamily="34" charset="0"/>
            </a:rPr>
            <a:t>         29.8%</a:t>
          </a:r>
          <a:endParaRPr lang="en-AU" sz="1000">
            <a:latin typeface="Arial" pitchFamily="34" charset="0"/>
            <a:cs typeface="Arial" pitchFamily="34" charset="0"/>
          </a:endParaRPr>
        </a:p>
        <a:p xmlns:a="http://schemas.openxmlformats.org/drawingml/2006/main">
          <a:endParaRPr lang="en-AU"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6957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Line 1"/>
        <xdr:cNvSpPr>
          <a:spLocks noChangeShapeType="1"/>
        </xdr:cNvSpPr>
      </xdr:nvSpPr>
      <xdr:spPr bwMode="auto">
        <a:xfrm>
          <a:off x="3467100" y="161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1" name="Table1" displayName="Table1" ref="A3:Q328" totalsRowShown="0" headerRowDxfId="133" dataDxfId="131" headerRowBorderDxfId="132">
  <autoFilter ref="A3:Q328"/>
  <tableColumns count="17">
    <tableColumn id="1" name="Program / Activity" dataDxfId="130"/>
    <tableColumn id="2" name="2005-06" dataDxfId="129"/>
    <tableColumn id="3" name="2006-07" dataDxfId="128"/>
    <tableColumn id="4" name="2007-08" dataDxfId="127"/>
    <tableColumn id="5" name="2008-09" dataDxfId="126"/>
    <tableColumn id="6" name="2009-10" dataDxfId="125"/>
    <tableColumn id="7" name="2010-11" dataDxfId="124"/>
    <tableColumn id="8" name="2011-12" dataDxfId="123"/>
    <tableColumn id="9" name="2012-13" dataDxfId="122"/>
    <tableColumn id="10" name="Estimated Actual_x000a_2013-14" dataDxfId="121"/>
    <tableColumn id="11" name="Budget Estimate 2014-15" dataDxfId="120"/>
    <tableColumn id="12" name="Socio-Economic Objective" dataDxfId="119"/>
    <tableColumn id="13" name="Sector" dataDxfId="118"/>
    <tableColumn id="14" name="Notes" dataDxfId="117"/>
    <tableColumn id="15" name="Appropriation" dataDxfId="116"/>
    <tableColumn id="16" name="Portfolio" dataDxfId="115"/>
    <tableColumn id="17" name="Order" dataDxfId="114"/>
  </tableColumns>
  <tableStyleInfo showFirstColumn="0" showLastColumn="0" showRowStripes="1" showColumnStripes="0"/>
</table>
</file>

<file path=xl/tables/table2.xml><?xml version="1.0" encoding="utf-8"?>
<table xmlns="http://schemas.openxmlformats.org/spreadsheetml/2006/main" id="3" name="Table3" displayName="Table3" ref="A2:L194" totalsRowShown="0" headerRowDxfId="91" dataDxfId="90">
  <autoFilter ref="A2:L194"/>
  <tableColumns count="12">
    <tableColumn id="1" name="Socio-Economic Objective (SEO)" dataDxfId="89" dataCellStyle="Normal 2"/>
    <tableColumn id="2" name="2005-06" dataDxfId="88"/>
    <tableColumn id="3" name="2006-07" dataDxfId="87"/>
    <tableColumn id="4" name="2007-08" dataDxfId="86"/>
    <tableColumn id="5" name="2008-09" dataDxfId="85"/>
    <tableColumn id="6" name="2009-10" dataDxfId="84"/>
    <tableColumn id="7" name="2010-11" dataDxfId="83"/>
    <tableColumn id="8" name="2011-12" dataDxfId="82"/>
    <tableColumn id="9" name="2012-13" dataDxfId="81"/>
    <tableColumn id="10" name="Estimated Actual_x000a_2013-14" dataDxfId="80"/>
    <tableColumn id="11" name="Budget Estimate 2014-15" dataDxfId="79"/>
    <tableColumn id="12" name="% of _x000a_2014-15_x000a_Expenditure" dataDxfId="7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RIBudgetTables@industry.gov.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329"/>
  <sheetViews>
    <sheetView tabSelected="1" workbookViewId="0"/>
  </sheetViews>
  <sheetFormatPr defaultColWidth="0" defaultRowHeight="12.75" zeroHeight="1"/>
  <cols>
    <col min="1" max="1" width="50.5703125" style="38" customWidth="1"/>
    <col min="2" max="9" width="9.7109375" style="38" customWidth="1"/>
    <col min="10" max="10" width="10" style="38" customWidth="1"/>
    <col min="11" max="11" width="9.28515625" style="38" customWidth="1"/>
    <col min="12" max="12" width="15" style="85" customWidth="1"/>
    <col min="13" max="13" width="21.7109375" style="85" customWidth="1"/>
    <col min="14" max="14" width="23.85546875" style="38" customWidth="1"/>
    <col min="15" max="15" width="15.5703125" style="85" customWidth="1"/>
    <col min="16" max="16" width="15.7109375" style="38" customWidth="1"/>
    <col min="17" max="17" width="9.140625" style="38" customWidth="1"/>
    <col min="18" max="25" width="0" style="38" hidden="1" customWidth="1"/>
    <col min="26" max="16384" width="9.140625" style="38" hidden="1"/>
  </cols>
  <sheetData>
    <row r="1" spans="1:17" s="166" customFormat="1" ht="22.5" customHeight="1">
      <c r="A1" s="165" t="s">
        <v>571</v>
      </c>
      <c r="C1" s="165"/>
      <c r="D1" s="165"/>
      <c r="E1" s="165"/>
      <c r="F1" s="165"/>
      <c r="G1" s="165"/>
      <c r="H1" s="165"/>
      <c r="I1" s="165"/>
      <c r="J1" s="165"/>
      <c r="L1" s="165"/>
    </row>
    <row r="2" spans="1:17" s="26" customFormat="1" ht="0.95" customHeight="1">
      <c r="A2" s="164" t="s">
        <v>574</v>
      </c>
      <c r="C2" s="157"/>
      <c r="D2" s="157"/>
      <c r="E2" s="157"/>
      <c r="F2" s="157"/>
      <c r="G2" s="157"/>
      <c r="H2" s="157"/>
      <c r="I2" s="157"/>
      <c r="J2" s="157"/>
      <c r="K2" s="164"/>
      <c r="L2" s="157"/>
    </row>
    <row r="3" spans="1:17" s="40" customFormat="1" ht="54" customHeight="1">
      <c r="A3" s="86" t="s">
        <v>435</v>
      </c>
      <c r="B3" s="42" t="s">
        <v>545</v>
      </c>
      <c r="C3" s="42" t="s">
        <v>546</v>
      </c>
      <c r="D3" s="42" t="s">
        <v>547</v>
      </c>
      <c r="E3" s="42" t="s">
        <v>548</v>
      </c>
      <c r="F3" s="42" t="s">
        <v>549</v>
      </c>
      <c r="G3" s="42" t="s">
        <v>550</v>
      </c>
      <c r="H3" s="42" t="s">
        <v>551</v>
      </c>
      <c r="I3" s="42" t="s">
        <v>552</v>
      </c>
      <c r="J3" s="42" t="s">
        <v>553</v>
      </c>
      <c r="K3" s="42" t="s">
        <v>554</v>
      </c>
      <c r="L3" s="42" t="s">
        <v>453</v>
      </c>
      <c r="M3" s="42" t="s">
        <v>195</v>
      </c>
      <c r="N3" s="41" t="s">
        <v>48</v>
      </c>
      <c r="O3" s="41" t="s">
        <v>396</v>
      </c>
      <c r="P3" s="41" t="s">
        <v>191</v>
      </c>
      <c r="Q3" s="41" t="s">
        <v>394</v>
      </c>
    </row>
    <row r="4" spans="1:17">
      <c r="A4" s="102" t="s">
        <v>69</v>
      </c>
      <c r="B4" s="102"/>
      <c r="C4" s="102"/>
      <c r="D4" s="102"/>
      <c r="E4" s="102"/>
      <c r="F4" s="102"/>
      <c r="G4" s="102"/>
      <c r="H4" s="102"/>
      <c r="I4" s="102"/>
      <c r="J4" s="102"/>
      <c r="K4" s="102"/>
      <c r="L4" s="102"/>
      <c r="M4" s="102"/>
      <c r="N4" s="102"/>
      <c r="O4" s="102"/>
      <c r="P4" s="103" t="s">
        <v>69</v>
      </c>
      <c r="Q4" s="103">
        <v>1</v>
      </c>
    </row>
    <row r="5" spans="1:17">
      <c r="A5" s="38" t="s">
        <v>310</v>
      </c>
      <c r="B5" s="37">
        <v>0</v>
      </c>
      <c r="C5" s="37">
        <v>0</v>
      </c>
      <c r="D5" s="37">
        <v>0</v>
      </c>
      <c r="E5" s="37">
        <v>0</v>
      </c>
      <c r="F5" s="37">
        <v>0</v>
      </c>
      <c r="G5" s="37">
        <v>0</v>
      </c>
      <c r="H5" s="37">
        <v>0</v>
      </c>
      <c r="I5" s="37">
        <v>0</v>
      </c>
      <c r="J5" s="37">
        <v>0</v>
      </c>
      <c r="K5" s="37">
        <v>19.234999999999999</v>
      </c>
      <c r="L5" s="85" t="s">
        <v>81</v>
      </c>
      <c r="M5" s="85" t="s">
        <v>239</v>
      </c>
      <c r="N5" s="85" t="s">
        <v>311</v>
      </c>
      <c r="O5" s="85" t="s">
        <v>439</v>
      </c>
      <c r="P5" s="38" t="s">
        <v>69</v>
      </c>
      <c r="Q5" s="103">
        <v>2</v>
      </c>
    </row>
    <row r="6" spans="1:17">
      <c r="A6" s="74" t="s">
        <v>263</v>
      </c>
      <c r="B6" s="75">
        <v>5.5E-2</v>
      </c>
      <c r="C6" s="75">
        <v>0</v>
      </c>
      <c r="D6" s="75">
        <v>0</v>
      </c>
      <c r="E6" s="75">
        <v>8.2000000000000003E-2</v>
      </c>
      <c r="F6" s="75">
        <v>0.02</v>
      </c>
      <c r="G6" s="75">
        <v>0.125</v>
      </c>
      <c r="H6" s="75">
        <v>0.20799999999999999</v>
      </c>
      <c r="I6" s="75">
        <v>2.9089999999999998</v>
      </c>
      <c r="J6" s="75">
        <v>0.19900000000000001</v>
      </c>
      <c r="K6" s="75">
        <v>3.0000000000000001E-3</v>
      </c>
      <c r="L6" s="85" t="s">
        <v>81</v>
      </c>
      <c r="M6" s="85" t="s">
        <v>261</v>
      </c>
      <c r="N6" s="85" t="s">
        <v>383</v>
      </c>
      <c r="O6" s="85" t="s">
        <v>439</v>
      </c>
      <c r="P6" s="38" t="s">
        <v>69</v>
      </c>
      <c r="Q6" s="103">
        <v>3</v>
      </c>
    </row>
    <row r="7" spans="1:17">
      <c r="A7" s="38" t="s">
        <v>152</v>
      </c>
      <c r="B7" s="37">
        <v>0</v>
      </c>
      <c r="C7" s="37">
        <v>0</v>
      </c>
      <c r="D7" s="37">
        <v>0</v>
      </c>
      <c r="E7" s="37">
        <v>0</v>
      </c>
      <c r="F7" s="37">
        <v>0</v>
      </c>
      <c r="G7" s="37">
        <v>0</v>
      </c>
      <c r="H7" s="37">
        <v>8.0730000000000004</v>
      </c>
      <c r="I7" s="37">
        <v>7.0229999999999997</v>
      </c>
      <c r="J7" s="37">
        <v>11.529</v>
      </c>
      <c r="K7" s="37">
        <v>9.8550000000000004</v>
      </c>
      <c r="L7" s="85" t="s">
        <v>81</v>
      </c>
      <c r="M7" s="85" t="s">
        <v>239</v>
      </c>
      <c r="N7" s="85">
        <v>442132</v>
      </c>
      <c r="O7" s="85" t="s">
        <v>439</v>
      </c>
      <c r="P7" s="38" t="s">
        <v>69</v>
      </c>
      <c r="Q7" s="103">
        <v>4</v>
      </c>
    </row>
    <row r="8" spans="1:17">
      <c r="A8" s="38" t="s">
        <v>151</v>
      </c>
      <c r="B8" s="37">
        <v>0</v>
      </c>
      <c r="C8" s="37">
        <v>0</v>
      </c>
      <c r="D8" s="37">
        <v>0</v>
      </c>
      <c r="E8" s="37">
        <v>0</v>
      </c>
      <c r="F8" s="37">
        <v>0</v>
      </c>
      <c r="G8" s="37">
        <v>0</v>
      </c>
      <c r="H8" s="37">
        <v>17.628</v>
      </c>
      <c r="I8" s="37">
        <v>8.1069999999999993</v>
      </c>
      <c r="J8" s="37">
        <v>39.576999999999998</v>
      </c>
      <c r="K8" s="37">
        <v>26.321000000000002</v>
      </c>
      <c r="L8" s="85" t="s">
        <v>81</v>
      </c>
      <c r="M8" s="85" t="s">
        <v>239</v>
      </c>
      <c r="N8" s="85">
        <v>442131</v>
      </c>
      <c r="O8" s="85" t="s">
        <v>439</v>
      </c>
      <c r="P8" s="38" t="s">
        <v>69</v>
      </c>
      <c r="Q8" s="103">
        <v>5</v>
      </c>
    </row>
    <row r="9" spans="1:17">
      <c r="A9" s="38" t="s">
        <v>11</v>
      </c>
      <c r="B9" s="37">
        <v>0</v>
      </c>
      <c r="C9" s="37">
        <v>0</v>
      </c>
      <c r="D9" s="37">
        <v>0</v>
      </c>
      <c r="E9" s="37">
        <v>0</v>
      </c>
      <c r="F9" s="37">
        <v>0</v>
      </c>
      <c r="G9" s="37">
        <v>0.28399999999999997</v>
      </c>
      <c r="H9" s="37">
        <v>1.984</v>
      </c>
      <c r="I9" s="37">
        <v>1.8140000000000001</v>
      </c>
      <c r="J9" s="37">
        <v>0.2</v>
      </c>
      <c r="K9" s="37">
        <v>0</v>
      </c>
      <c r="L9" s="85" t="s">
        <v>81</v>
      </c>
      <c r="M9" s="85" t="s">
        <v>239</v>
      </c>
      <c r="N9" s="85">
        <v>443081</v>
      </c>
      <c r="O9" s="85" t="s">
        <v>439</v>
      </c>
      <c r="P9" s="38" t="s">
        <v>69</v>
      </c>
      <c r="Q9" s="103">
        <v>6</v>
      </c>
    </row>
    <row r="10" spans="1:17">
      <c r="A10" s="74" t="s">
        <v>104</v>
      </c>
      <c r="B10" s="37">
        <v>1.7</v>
      </c>
      <c r="C10" s="37">
        <v>1.7</v>
      </c>
      <c r="D10" s="37">
        <v>1.7</v>
      </c>
      <c r="E10" s="37">
        <v>1.6890000000000001</v>
      </c>
      <c r="F10" s="37">
        <v>1.6890000000000001</v>
      </c>
      <c r="G10" s="37">
        <v>1.6890000000000001</v>
      </c>
      <c r="H10" s="37">
        <v>1.7190000000000001</v>
      </c>
      <c r="I10" s="37">
        <v>1.6890000000000001</v>
      </c>
      <c r="J10" s="37">
        <v>1.784</v>
      </c>
      <c r="K10" s="37">
        <v>1.8160000000000001</v>
      </c>
      <c r="L10" s="85" t="s">
        <v>81</v>
      </c>
      <c r="M10" s="85" t="s">
        <v>261</v>
      </c>
      <c r="N10" s="85">
        <v>436002</v>
      </c>
      <c r="O10" s="85" t="s">
        <v>439</v>
      </c>
      <c r="P10" s="38" t="s">
        <v>69</v>
      </c>
      <c r="Q10" s="103">
        <v>7</v>
      </c>
    </row>
    <row r="11" spans="1:17">
      <c r="A11" s="74" t="s">
        <v>103</v>
      </c>
      <c r="B11" s="75">
        <v>2.4</v>
      </c>
      <c r="C11" s="75">
        <v>2.2999999999999998</v>
      </c>
      <c r="D11" s="75">
        <v>0</v>
      </c>
      <c r="E11" s="75">
        <v>0</v>
      </c>
      <c r="F11" s="75">
        <v>0</v>
      </c>
      <c r="G11" s="75">
        <v>0</v>
      </c>
      <c r="H11" s="75">
        <v>0</v>
      </c>
      <c r="I11" s="75">
        <v>0</v>
      </c>
      <c r="J11" s="75">
        <v>0</v>
      </c>
      <c r="K11" s="75">
        <v>0</v>
      </c>
      <c r="L11" s="85" t="s">
        <v>81</v>
      </c>
      <c r="M11" s="85" t="s">
        <v>257</v>
      </c>
      <c r="N11" s="85"/>
      <c r="O11" s="85" t="s">
        <v>439</v>
      </c>
      <c r="P11" s="38" t="s">
        <v>69</v>
      </c>
      <c r="Q11" s="103">
        <v>8</v>
      </c>
    </row>
    <row r="12" spans="1:17">
      <c r="A12" s="38" t="s">
        <v>89</v>
      </c>
      <c r="B12" s="37">
        <v>0</v>
      </c>
      <c r="C12" s="37">
        <v>0</v>
      </c>
      <c r="D12" s="37">
        <v>0</v>
      </c>
      <c r="E12" s="37">
        <v>10</v>
      </c>
      <c r="F12" s="37">
        <v>15</v>
      </c>
      <c r="G12" s="37">
        <v>15</v>
      </c>
      <c r="H12" s="37">
        <v>6.1849999999999996</v>
      </c>
      <c r="I12" s="37">
        <v>0</v>
      </c>
      <c r="J12" s="37">
        <v>0</v>
      </c>
      <c r="K12" s="37">
        <v>0</v>
      </c>
      <c r="L12" s="85" t="s">
        <v>81</v>
      </c>
      <c r="M12" s="85" t="s">
        <v>262</v>
      </c>
      <c r="N12" s="85">
        <v>443080</v>
      </c>
      <c r="O12" s="85" t="s">
        <v>439</v>
      </c>
      <c r="P12" s="38" t="s">
        <v>69</v>
      </c>
      <c r="Q12" s="103">
        <v>9</v>
      </c>
    </row>
    <row r="13" spans="1:17">
      <c r="A13" s="38" t="s">
        <v>207</v>
      </c>
      <c r="B13" s="37">
        <v>3.0649999999999999</v>
      </c>
      <c r="C13" s="37">
        <v>3.0760000000000001</v>
      </c>
      <c r="D13" s="37">
        <v>3.0859999999999999</v>
      </c>
      <c r="E13" s="37">
        <v>3.1509999999999998</v>
      </c>
      <c r="F13" s="37">
        <v>3.76</v>
      </c>
      <c r="G13" s="37">
        <v>1.5509999999999999</v>
      </c>
      <c r="H13" s="37">
        <v>0.13900000000000001</v>
      </c>
      <c r="I13" s="37">
        <v>2.0939999999999999</v>
      </c>
      <c r="J13" s="37">
        <v>2.0750000000000002</v>
      </c>
      <c r="K13" s="37">
        <v>0.33900000000000002</v>
      </c>
      <c r="L13" s="85" t="s">
        <v>81</v>
      </c>
      <c r="M13" s="85" t="s">
        <v>239</v>
      </c>
      <c r="N13" s="85">
        <v>452031</v>
      </c>
      <c r="O13" s="85" t="s">
        <v>439</v>
      </c>
      <c r="P13" s="38" t="s">
        <v>69</v>
      </c>
      <c r="Q13" s="103">
        <v>10</v>
      </c>
    </row>
    <row r="14" spans="1:17">
      <c r="A14" s="38" t="s">
        <v>88</v>
      </c>
      <c r="B14" s="37">
        <v>15.4</v>
      </c>
      <c r="C14" s="37">
        <v>13.1</v>
      </c>
      <c r="D14" s="37">
        <v>13.1</v>
      </c>
      <c r="E14" s="37">
        <v>0</v>
      </c>
      <c r="F14" s="37">
        <v>0</v>
      </c>
      <c r="G14" s="37">
        <v>0</v>
      </c>
      <c r="H14" s="37">
        <v>0</v>
      </c>
      <c r="I14" s="37">
        <v>0</v>
      </c>
      <c r="J14" s="37">
        <v>0</v>
      </c>
      <c r="K14" s="37">
        <v>0</v>
      </c>
      <c r="L14" s="85" t="s">
        <v>81</v>
      </c>
      <c r="M14" s="85" t="s">
        <v>257</v>
      </c>
      <c r="N14" s="85"/>
      <c r="O14" s="85" t="s">
        <v>439</v>
      </c>
      <c r="P14" s="38" t="s">
        <v>69</v>
      </c>
      <c r="Q14" s="103">
        <v>11</v>
      </c>
    </row>
    <row r="15" spans="1:17">
      <c r="A15" s="38" t="s">
        <v>12</v>
      </c>
      <c r="B15" s="37">
        <v>0</v>
      </c>
      <c r="C15" s="37">
        <v>0</v>
      </c>
      <c r="D15" s="37">
        <v>0</v>
      </c>
      <c r="E15" s="37">
        <v>0</v>
      </c>
      <c r="F15" s="37">
        <v>3.4729999999999999</v>
      </c>
      <c r="G15" s="37">
        <v>1.294</v>
      </c>
      <c r="H15" s="37">
        <v>0</v>
      </c>
      <c r="I15" s="37">
        <v>0</v>
      </c>
      <c r="J15" s="37">
        <v>0</v>
      </c>
      <c r="K15" s="37">
        <v>0</v>
      </c>
      <c r="L15" s="85" t="s">
        <v>81</v>
      </c>
      <c r="M15" s="85" t="s">
        <v>256</v>
      </c>
      <c r="N15" s="85" t="s">
        <v>306</v>
      </c>
      <c r="O15" s="85" t="s">
        <v>439</v>
      </c>
      <c r="P15" s="38" t="s">
        <v>69</v>
      </c>
      <c r="Q15" s="103">
        <v>12</v>
      </c>
    </row>
    <row r="16" spans="1:17">
      <c r="A16" s="74" t="s">
        <v>14</v>
      </c>
      <c r="B16" s="75">
        <v>12.5</v>
      </c>
      <c r="C16" s="75">
        <v>12.8</v>
      </c>
      <c r="D16" s="75">
        <v>13</v>
      </c>
      <c r="E16" s="75">
        <v>13.018000000000001</v>
      </c>
      <c r="F16" s="75">
        <v>6.7</v>
      </c>
      <c r="G16" s="75">
        <v>0</v>
      </c>
      <c r="H16" s="75">
        <v>0</v>
      </c>
      <c r="I16" s="75">
        <v>0</v>
      </c>
      <c r="J16" s="75">
        <v>0</v>
      </c>
      <c r="K16" s="75">
        <v>0</v>
      </c>
      <c r="L16" s="85" t="s">
        <v>115</v>
      </c>
      <c r="M16" s="85" t="s">
        <v>261</v>
      </c>
      <c r="N16" s="85"/>
      <c r="O16" s="85" t="s">
        <v>439</v>
      </c>
      <c r="P16" s="38" t="s">
        <v>69</v>
      </c>
      <c r="Q16" s="103">
        <v>13</v>
      </c>
    </row>
    <row r="17" spans="1:17">
      <c r="A17" s="38" t="s">
        <v>90</v>
      </c>
      <c r="B17" s="37">
        <v>0</v>
      </c>
      <c r="C17" s="37">
        <v>0</v>
      </c>
      <c r="D17" s="37">
        <v>0</v>
      </c>
      <c r="E17" s="37">
        <v>3.1459999999999999</v>
      </c>
      <c r="F17" s="37">
        <v>4.0890000000000004</v>
      </c>
      <c r="G17" s="37">
        <v>3.9889999999999999</v>
      </c>
      <c r="H17" s="37">
        <v>4</v>
      </c>
      <c r="I17" s="37">
        <v>0</v>
      </c>
      <c r="J17" s="37">
        <v>0</v>
      </c>
      <c r="K17" s="37">
        <v>0</v>
      </c>
      <c r="L17" s="85" t="s">
        <v>81</v>
      </c>
      <c r="M17" s="85" t="s">
        <v>261</v>
      </c>
      <c r="N17" s="85">
        <v>443090</v>
      </c>
      <c r="O17" s="85" t="s">
        <v>439</v>
      </c>
      <c r="P17" s="38" t="s">
        <v>69</v>
      </c>
      <c r="Q17" s="103">
        <v>14</v>
      </c>
    </row>
    <row r="18" spans="1:17">
      <c r="A18" s="38" t="s">
        <v>87</v>
      </c>
      <c r="B18" s="37">
        <v>2.6</v>
      </c>
      <c r="C18" s="37">
        <v>2</v>
      </c>
      <c r="D18" s="37">
        <v>2.2999999999999998</v>
      </c>
      <c r="E18" s="37">
        <v>0.18</v>
      </c>
      <c r="F18" s="37">
        <v>0</v>
      </c>
      <c r="G18" s="37">
        <v>0</v>
      </c>
      <c r="H18" s="37">
        <v>0</v>
      </c>
      <c r="I18" s="37">
        <v>0</v>
      </c>
      <c r="J18" s="37">
        <v>0</v>
      </c>
      <c r="K18" s="37">
        <v>0</v>
      </c>
      <c r="L18" s="85" t="s">
        <v>81</v>
      </c>
      <c r="M18" s="85" t="s">
        <v>257</v>
      </c>
      <c r="N18" s="85"/>
      <c r="O18" s="85" t="s">
        <v>439</v>
      </c>
      <c r="P18" s="38" t="s">
        <v>69</v>
      </c>
      <c r="Q18" s="103">
        <v>15</v>
      </c>
    </row>
    <row r="19" spans="1:17">
      <c r="A19" s="38" t="s">
        <v>309</v>
      </c>
      <c r="B19" s="37">
        <v>0</v>
      </c>
      <c r="C19" s="37">
        <v>0</v>
      </c>
      <c r="D19" s="37">
        <v>0</v>
      </c>
      <c r="E19" s="37">
        <v>0</v>
      </c>
      <c r="F19" s="37">
        <v>0</v>
      </c>
      <c r="G19" s="37">
        <v>0.1</v>
      </c>
      <c r="H19" s="37">
        <v>0.1</v>
      </c>
      <c r="I19" s="37">
        <v>0.1</v>
      </c>
      <c r="J19" s="37">
        <v>0.1</v>
      </c>
      <c r="K19" s="37">
        <v>0.1</v>
      </c>
      <c r="L19" s="85" t="s">
        <v>81</v>
      </c>
      <c r="M19" s="85" t="s">
        <v>261</v>
      </c>
      <c r="N19" s="85" t="s">
        <v>451</v>
      </c>
      <c r="O19" s="85" t="s">
        <v>439</v>
      </c>
      <c r="P19" s="38" t="s">
        <v>69</v>
      </c>
      <c r="Q19" s="103">
        <v>16</v>
      </c>
    </row>
    <row r="20" spans="1:17">
      <c r="A20" s="38" t="s">
        <v>130</v>
      </c>
      <c r="B20" s="37">
        <v>0</v>
      </c>
      <c r="C20" s="37">
        <v>0</v>
      </c>
      <c r="D20" s="37">
        <v>0</v>
      </c>
      <c r="E20" s="37">
        <v>0</v>
      </c>
      <c r="F20" s="37">
        <v>2.9649999999999999</v>
      </c>
      <c r="G20" s="37">
        <v>5.1230000000000002</v>
      </c>
      <c r="H20" s="37">
        <v>0.41799999999999998</v>
      </c>
      <c r="I20" s="37">
        <v>0</v>
      </c>
      <c r="J20" s="37">
        <v>0</v>
      </c>
      <c r="K20" s="37">
        <v>0</v>
      </c>
      <c r="L20" s="85" t="s">
        <v>81</v>
      </c>
      <c r="M20" s="85" t="s">
        <v>239</v>
      </c>
      <c r="N20" s="85" t="s">
        <v>307</v>
      </c>
      <c r="O20" s="85" t="s">
        <v>439</v>
      </c>
      <c r="P20" s="38" t="s">
        <v>69</v>
      </c>
      <c r="Q20" s="103">
        <v>17</v>
      </c>
    </row>
    <row r="21" spans="1:17">
      <c r="A21" s="38" t="s">
        <v>101</v>
      </c>
      <c r="B21" s="37">
        <v>14.9</v>
      </c>
      <c r="C21" s="37">
        <v>14.9</v>
      </c>
      <c r="D21" s="37">
        <v>13.4</v>
      </c>
      <c r="E21" s="37">
        <v>13.345000000000001</v>
      </c>
      <c r="F21" s="37">
        <v>13.991</v>
      </c>
      <c r="G21" s="37">
        <v>13.125999999999999</v>
      </c>
      <c r="H21" s="37">
        <v>15.071</v>
      </c>
      <c r="I21" s="37">
        <v>14.719000000000001</v>
      </c>
      <c r="J21" s="37">
        <v>14.748000000000001</v>
      </c>
      <c r="K21" s="37">
        <v>12.663</v>
      </c>
      <c r="L21" s="85" t="s">
        <v>81</v>
      </c>
      <c r="M21" s="85" t="s">
        <v>239</v>
      </c>
      <c r="N21" s="85" t="s">
        <v>308</v>
      </c>
      <c r="O21" s="85" t="s">
        <v>439</v>
      </c>
      <c r="P21" s="38" t="s">
        <v>69</v>
      </c>
      <c r="Q21" s="103">
        <v>18</v>
      </c>
    </row>
    <row r="22" spans="1:17">
      <c r="A22" s="38" t="s">
        <v>312</v>
      </c>
      <c r="B22" s="37">
        <v>0</v>
      </c>
      <c r="C22" s="37">
        <v>0</v>
      </c>
      <c r="D22" s="37">
        <v>0</v>
      </c>
      <c r="E22" s="37">
        <v>0</v>
      </c>
      <c r="F22" s="37">
        <v>0</v>
      </c>
      <c r="G22" s="37">
        <v>0</v>
      </c>
      <c r="H22" s="37">
        <v>0</v>
      </c>
      <c r="I22" s="37">
        <v>0</v>
      </c>
      <c r="J22" s="37">
        <v>1.05</v>
      </c>
      <c r="K22" s="37">
        <v>0</v>
      </c>
      <c r="L22" s="85" t="s">
        <v>81</v>
      </c>
      <c r="M22" s="85" t="s">
        <v>239</v>
      </c>
      <c r="N22" s="85">
        <v>448025</v>
      </c>
      <c r="O22" s="85" t="s">
        <v>439</v>
      </c>
      <c r="P22" s="38" t="s">
        <v>69</v>
      </c>
      <c r="Q22" s="103">
        <v>19</v>
      </c>
    </row>
    <row r="23" spans="1:17">
      <c r="A23" s="38" t="s">
        <v>13</v>
      </c>
      <c r="B23" s="37">
        <v>15.359</v>
      </c>
      <c r="C23" s="37">
        <v>15.997999999999999</v>
      </c>
      <c r="D23" s="37">
        <v>18.297000000000001</v>
      </c>
      <c r="E23" s="37">
        <v>19.167000000000002</v>
      </c>
      <c r="F23" s="37">
        <v>19.641999999999999</v>
      </c>
      <c r="G23" s="37">
        <v>17.748999999999999</v>
      </c>
      <c r="H23" s="37">
        <v>18.431999999999999</v>
      </c>
      <c r="I23" s="37">
        <v>19.28</v>
      </c>
      <c r="J23" s="37">
        <v>20.059000000000001</v>
      </c>
      <c r="K23" s="37">
        <v>19.945</v>
      </c>
      <c r="L23" s="85" t="s">
        <v>81</v>
      </c>
      <c r="M23" s="85" t="s">
        <v>239</v>
      </c>
      <c r="N23" s="85" t="s">
        <v>313</v>
      </c>
      <c r="O23" s="85" t="s">
        <v>395</v>
      </c>
      <c r="P23" s="38" t="s">
        <v>69</v>
      </c>
      <c r="Q23" s="103">
        <v>20</v>
      </c>
    </row>
    <row r="24" spans="1:17">
      <c r="A24" s="38" t="s">
        <v>98</v>
      </c>
      <c r="B24" s="37">
        <v>32.799999999999997</v>
      </c>
      <c r="C24" s="37">
        <v>28</v>
      </c>
      <c r="D24" s="37">
        <v>14.9</v>
      </c>
      <c r="E24" s="37">
        <v>21.35</v>
      </c>
      <c r="F24" s="37">
        <v>16.335000000000001</v>
      </c>
      <c r="G24" s="37">
        <v>16.527999999999999</v>
      </c>
      <c r="H24" s="37">
        <v>17.494</v>
      </c>
      <c r="I24" s="37">
        <v>17.041</v>
      </c>
      <c r="J24" s="37">
        <v>17.271000000000001</v>
      </c>
      <c r="K24" s="37">
        <v>17.387</v>
      </c>
      <c r="L24" s="85" t="s">
        <v>81</v>
      </c>
      <c r="M24" s="85" t="s">
        <v>239</v>
      </c>
      <c r="N24" s="85" t="s">
        <v>314</v>
      </c>
      <c r="O24" s="85" t="s">
        <v>395</v>
      </c>
      <c r="P24" s="38" t="s">
        <v>69</v>
      </c>
      <c r="Q24" s="103">
        <v>21</v>
      </c>
    </row>
    <row r="25" spans="1:17">
      <c r="A25" s="38" t="s">
        <v>99</v>
      </c>
      <c r="B25" s="37">
        <v>35.1</v>
      </c>
      <c r="C25" s="37">
        <v>35.799999999999997</v>
      </c>
      <c r="D25" s="37">
        <v>37.5</v>
      </c>
      <c r="E25" s="37">
        <v>42.22</v>
      </c>
      <c r="F25" s="37">
        <v>50.070999999999998</v>
      </c>
      <c r="G25" s="37">
        <v>53.404000000000003</v>
      </c>
      <c r="H25" s="37">
        <v>57.567999999999998</v>
      </c>
      <c r="I25" s="37">
        <v>62.845999999999997</v>
      </c>
      <c r="J25" s="37">
        <v>67.031999999999996</v>
      </c>
      <c r="K25" s="37">
        <v>68.917000000000002</v>
      </c>
      <c r="L25" s="85" t="s">
        <v>81</v>
      </c>
      <c r="M25" s="85" t="s">
        <v>239</v>
      </c>
      <c r="N25" s="85" t="s">
        <v>315</v>
      </c>
      <c r="O25" s="85" t="s">
        <v>395</v>
      </c>
      <c r="P25" s="38" t="s">
        <v>69</v>
      </c>
      <c r="Q25" s="103">
        <v>22</v>
      </c>
    </row>
    <row r="26" spans="1:17">
      <c r="A26" s="38" t="s">
        <v>100</v>
      </c>
      <c r="B26" s="37">
        <v>32.9</v>
      </c>
      <c r="C26" s="37">
        <v>34</v>
      </c>
      <c r="D26" s="37">
        <v>36.200000000000003</v>
      </c>
      <c r="E26" s="37">
        <v>32.351999999999997</v>
      </c>
      <c r="F26" s="37">
        <v>40.186999999999998</v>
      </c>
      <c r="G26" s="37">
        <v>39.229999999999997</v>
      </c>
      <c r="H26" s="37">
        <v>42</v>
      </c>
      <c r="I26" s="37">
        <v>41.887999999999998</v>
      </c>
      <c r="J26" s="37">
        <v>43.5</v>
      </c>
      <c r="K26" s="37">
        <v>43.5</v>
      </c>
      <c r="L26" s="85" t="s">
        <v>81</v>
      </c>
      <c r="M26" s="85" t="s">
        <v>239</v>
      </c>
      <c r="N26" s="85" t="s">
        <v>316</v>
      </c>
      <c r="O26" s="85" t="s">
        <v>395</v>
      </c>
      <c r="P26" s="38" t="s">
        <v>69</v>
      </c>
      <c r="Q26" s="103">
        <v>23</v>
      </c>
    </row>
    <row r="27" spans="1:17">
      <c r="A27" s="38" t="s">
        <v>97</v>
      </c>
      <c r="B27" s="37">
        <v>36.299999999999997</v>
      </c>
      <c r="C27" s="37">
        <v>37.6</v>
      </c>
      <c r="D27" s="37">
        <v>45</v>
      </c>
      <c r="E27" s="37">
        <v>42.807000000000002</v>
      </c>
      <c r="F27" s="37">
        <v>41.972000000000001</v>
      </c>
      <c r="G27" s="37">
        <v>37.844000000000001</v>
      </c>
      <c r="H27" s="37">
        <v>49.447000000000003</v>
      </c>
      <c r="I27" s="37">
        <v>40.585999999999999</v>
      </c>
      <c r="J27" s="37">
        <v>50.23</v>
      </c>
      <c r="K27" s="37">
        <v>48.571000000000005</v>
      </c>
      <c r="L27" s="85" t="s">
        <v>81</v>
      </c>
      <c r="M27" s="85" t="s">
        <v>239</v>
      </c>
      <c r="N27" s="85" t="s">
        <v>317</v>
      </c>
      <c r="O27" s="85" t="s">
        <v>395</v>
      </c>
      <c r="P27" s="38" t="s">
        <v>69</v>
      </c>
      <c r="Q27" s="103">
        <v>24</v>
      </c>
    </row>
    <row r="28" spans="1:17">
      <c r="A28" s="74" t="s">
        <v>102</v>
      </c>
      <c r="B28" s="75">
        <v>37.799999999999997</v>
      </c>
      <c r="C28" s="75">
        <v>47.6</v>
      </c>
      <c r="D28" s="75">
        <v>50.8</v>
      </c>
      <c r="E28" s="75">
        <v>45.923000000000002</v>
      </c>
      <c r="F28" s="75">
        <v>22.315999999999999</v>
      </c>
      <c r="G28" s="75">
        <v>23.657</v>
      </c>
      <c r="H28" s="75">
        <v>29.283000000000001</v>
      </c>
      <c r="I28" s="75">
        <v>24.957000000000001</v>
      </c>
      <c r="J28" s="75">
        <v>27.385999999999996</v>
      </c>
      <c r="K28" s="75">
        <v>25.187000000000001</v>
      </c>
      <c r="L28" s="85" t="s">
        <v>81</v>
      </c>
      <c r="M28" s="85" t="s">
        <v>239</v>
      </c>
      <c r="N28" s="85" t="s">
        <v>318</v>
      </c>
      <c r="O28" s="85" t="s">
        <v>395</v>
      </c>
      <c r="P28" s="38" t="s">
        <v>69</v>
      </c>
      <c r="Q28" s="103">
        <v>25</v>
      </c>
    </row>
    <row r="29" spans="1:17">
      <c r="A29" s="38" t="s">
        <v>96</v>
      </c>
      <c r="B29" s="37">
        <v>16.2</v>
      </c>
      <c r="C29" s="37">
        <v>11.6</v>
      </c>
      <c r="D29" s="37">
        <v>12.1</v>
      </c>
      <c r="E29" s="37">
        <v>12.2</v>
      </c>
      <c r="F29" s="37">
        <v>10.321999999999999</v>
      </c>
      <c r="G29" s="37">
        <v>9.6</v>
      </c>
      <c r="H29" s="37">
        <v>11.5</v>
      </c>
      <c r="I29" s="37">
        <v>13.746</v>
      </c>
      <c r="J29" s="37">
        <v>12</v>
      </c>
      <c r="K29" s="37">
        <v>11.5</v>
      </c>
      <c r="L29" s="85" t="s">
        <v>81</v>
      </c>
      <c r="M29" s="85" t="s">
        <v>239</v>
      </c>
      <c r="N29" s="85" t="s">
        <v>319</v>
      </c>
      <c r="O29" s="85" t="s">
        <v>395</v>
      </c>
      <c r="P29" s="38" t="s">
        <v>69</v>
      </c>
      <c r="Q29" s="103">
        <v>26</v>
      </c>
    </row>
    <row r="30" spans="1:17">
      <c r="A30" s="104" t="s">
        <v>447</v>
      </c>
      <c r="B30" s="105">
        <f t="shared" ref="B30:K30" si="0">SUM(B5:B29)</f>
        <v>259.07900000000001</v>
      </c>
      <c r="C30" s="105">
        <f t="shared" si="0"/>
        <v>260.47399999999999</v>
      </c>
      <c r="D30" s="105">
        <f t="shared" si="0"/>
        <v>261.38300000000004</v>
      </c>
      <c r="E30" s="105">
        <f t="shared" si="0"/>
        <v>260.63</v>
      </c>
      <c r="F30" s="105">
        <f t="shared" si="0"/>
        <v>252.53199999999998</v>
      </c>
      <c r="G30" s="105">
        <f t="shared" si="0"/>
        <v>240.29299999999998</v>
      </c>
      <c r="H30" s="105">
        <f t="shared" si="0"/>
        <v>281.24900000000002</v>
      </c>
      <c r="I30" s="105">
        <f t="shared" si="0"/>
        <v>258.79899999999998</v>
      </c>
      <c r="J30" s="105">
        <f t="shared" si="0"/>
        <v>308.74</v>
      </c>
      <c r="K30" s="105">
        <f t="shared" si="0"/>
        <v>305.33900000000006</v>
      </c>
      <c r="L30" s="102"/>
      <c r="M30" s="102"/>
      <c r="N30" s="102"/>
      <c r="O30" s="102"/>
      <c r="P30" s="153" t="s">
        <v>69</v>
      </c>
      <c r="Q30" s="103">
        <v>27</v>
      </c>
    </row>
    <row r="31" spans="1:17">
      <c r="A31" s="102" t="s">
        <v>502</v>
      </c>
      <c r="B31" s="102"/>
      <c r="C31" s="102"/>
      <c r="D31" s="102"/>
      <c r="E31" s="102"/>
      <c r="F31" s="102"/>
      <c r="G31" s="102"/>
      <c r="H31" s="102"/>
      <c r="I31" s="102"/>
      <c r="J31" s="102"/>
      <c r="K31" s="102"/>
      <c r="L31" s="102"/>
      <c r="M31" s="102"/>
      <c r="N31" s="102"/>
      <c r="O31" s="102"/>
      <c r="P31" s="103" t="s">
        <v>381</v>
      </c>
      <c r="Q31" s="103">
        <v>28</v>
      </c>
    </row>
    <row r="32" spans="1:17">
      <c r="A32" s="38" t="s">
        <v>22</v>
      </c>
      <c r="B32" s="37">
        <v>2.9689999999999999</v>
      </c>
      <c r="C32" s="37">
        <v>4.0090000000000003</v>
      </c>
      <c r="D32" s="37">
        <v>4.4960000000000004</v>
      </c>
      <c r="E32" s="37">
        <v>4.4939999999999998</v>
      </c>
      <c r="F32" s="37">
        <v>4.1829999999999998</v>
      </c>
      <c r="G32" s="37">
        <v>4.4960000000000004</v>
      </c>
      <c r="H32" s="37">
        <v>4.2080000000000002</v>
      </c>
      <c r="I32" s="37">
        <v>2.9780000000000002</v>
      </c>
      <c r="J32" s="37">
        <v>2.8109999999999999</v>
      </c>
      <c r="K32" s="37">
        <v>2.75</v>
      </c>
      <c r="L32" s="85" t="s">
        <v>84</v>
      </c>
      <c r="M32" s="85" t="s">
        <v>258</v>
      </c>
      <c r="N32" s="85"/>
      <c r="O32" s="85" t="s">
        <v>439</v>
      </c>
      <c r="P32" s="38" t="s">
        <v>381</v>
      </c>
      <c r="Q32" s="103">
        <v>29</v>
      </c>
    </row>
    <row r="33" spans="1:17">
      <c r="A33" s="38" t="s">
        <v>280</v>
      </c>
      <c r="B33" s="37">
        <v>0</v>
      </c>
      <c r="C33" s="37">
        <v>0</v>
      </c>
      <c r="D33" s="37">
        <v>0</v>
      </c>
      <c r="E33" s="37">
        <v>0.19900000000000001</v>
      </c>
      <c r="F33" s="37">
        <v>0.127</v>
      </c>
      <c r="G33" s="37">
        <v>0.113</v>
      </c>
      <c r="H33" s="37">
        <v>0.112</v>
      </c>
      <c r="I33" s="37">
        <v>0.122</v>
      </c>
      <c r="J33" s="37">
        <v>0.19500000000000001</v>
      </c>
      <c r="K33" s="37">
        <v>0.22600000000000001</v>
      </c>
      <c r="L33" s="85" t="s">
        <v>83</v>
      </c>
      <c r="M33" s="85" t="s">
        <v>258</v>
      </c>
      <c r="N33" s="85" t="s">
        <v>281</v>
      </c>
      <c r="O33" s="85" t="s">
        <v>439</v>
      </c>
      <c r="P33" s="38" t="s">
        <v>381</v>
      </c>
      <c r="Q33" s="103">
        <v>30</v>
      </c>
    </row>
    <row r="34" spans="1:17">
      <c r="A34" s="38" t="s">
        <v>352</v>
      </c>
      <c r="B34" s="37">
        <v>0.63700000000000001</v>
      </c>
      <c r="C34" s="37">
        <v>0.56999999999999995</v>
      </c>
      <c r="D34" s="37">
        <v>0.59199999999999997</v>
      </c>
      <c r="E34" s="37">
        <v>0.53900000000000003</v>
      </c>
      <c r="F34" s="37">
        <v>0.48199999999999998</v>
      </c>
      <c r="G34" s="37">
        <v>0.39900000000000002</v>
      </c>
      <c r="H34" s="37">
        <v>0.38100000000000001</v>
      </c>
      <c r="I34" s="37">
        <v>0.46200000000000002</v>
      </c>
      <c r="J34" s="37">
        <v>0.48099999999999998</v>
      </c>
      <c r="K34" s="37">
        <v>0.44400000000000001</v>
      </c>
      <c r="L34" s="85" t="s">
        <v>84</v>
      </c>
      <c r="M34" s="85" t="s">
        <v>259</v>
      </c>
      <c r="N34" s="85"/>
      <c r="O34" s="85" t="s">
        <v>439</v>
      </c>
      <c r="P34" s="38" t="s">
        <v>381</v>
      </c>
      <c r="Q34" s="103">
        <v>31</v>
      </c>
    </row>
    <row r="35" spans="1:17">
      <c r="A35" s="38" t="s">
        <v>353</v>
      </c>
      <c r="B35" s="37">
        <v>0</v>
      </c>
      <c r="C35" s="37">
        <v>0</v>
      </c>
      <c r="D35" s="37">
        <v>0</v>
      </c>
      <c r="E35" s="37">
        <v>0</v>
      </c>
      <c r="F35" s="37">
        <v>0</v>
      </c>
      <c r="G35" s="37">
        <v>0.224</v>
      </c>
      <c r="H35" s="37">
        <v>1.0880000000000001</v>
      </c>
      <c r="I35" s="37">
        <v>0.71299999999999997</v>
      </c>
      <c r="J35" s="37">
        <v>0.997</v>
      </c>
      <c r="K35" s="37">
        <v>0.71</v>
      </c>
      <c r="L35" s="85" t="s">
        <v>84</v>
      </c>
      <c r="M35" s="85" t="s">
        <v>259</v>
      </c>
      <c r="N35" s="85"/>
      <c r="O35" s="85" t="s">
        <v>439</v>
      </c>
      <c r="P35" s="38" t="s">
        <v>381</v>
      </c>
      <c r="Q35" s="103">
        <v>32</v>
      </c>
    </row>
    <row r="36" spans="1:17">
      <c r="A36" s="38" t="s">
        <v>72</v>
      </c>
      <c r="B36" s="37">
        <v>0.3</v>
      </c>
      <c r="C36" s="37">
        <v>0.1</v>
      </c>
      <c r="D36" s="37">
        <v>0.1</v>
      </c>
      <c r="E36" s="37">
        <v>0.155</v>
      </c>
      <c r="F36" s="37">
        <v>0.17699999999999999</v>
      </c>
      <c r="G36" s="37">
        <v>0.09</v>
      </c>
      <c r="H36" s="37">
        <v>0.158</v>
      </c>
      <c r="I36" s="37">
        <v>7.4999999999999997E-2</v>
      </c>
      <c r="J36" s="37">
        <v>7.4999999999999997E-2</v>
      </c>
      <c r="K36" s="37">
        <v>0</v>
      </c>
      <c r="L36" s="85" t="s">
        <v>83</v>
      </c>
      <c r="M36" s="85" t="s">
        <v>261</v>
      </c>
      <c r="N36" s="85"/>
      <c r="O36" s="85" t="s">
        <v>439</v>
      </c>
      <c r="P36" s="38" t="s">
        <v>381</v>
      </c>
      <c r="Q36" s="103">
        <v>33</v>
      </c>
    </row>
    <row r="37" spans="1:17">
      <c r="A37" s="38" t="s">
        <v>159</v>
      </c>
      <c r="B37" s="37">
        <v>0</v>
      </c>
      <c r="C37" s="37">
        <v>0</v>
      </c>
      <c r="D37" s="37">
        <v>0</v>
      </c>
      <c r="E37" s="37">
        <v>0</v>
      </c>
      <c r="F37" s="37">
        <v>0.31900000000000001</v>
      </c>
      <c r="G37" s="37">
        <v>0.34699999999999998</v>
      </c>
      <c r="H37" s="37">
        <v>0.35499999999999998</v>
      </c>
      <c r="I37" s="37">
        <v>0.39900000000000002</v>
      </c>
      <c r="J37" s="37">
        <v>0.41099999999999998</v>
      </c>
      <c r="K37" s="37">
        <v>0</v>
      </c>
      <c r="L37" s="85" t="s">
        <v>132</v>
      </c>
      <c r="M37" s="85" t="s">
        <v>261</v>
      </c>
      <c r="N37" s="85"/>
      <c r="O37" s="85" t="s">
        <v>439</v>
      </c>
      <c r="P37" s="38" t="s">
        <v>381</v>
      </c>
      <c r="Q37" s="103">
        <v>34</v>
      </c>
    </row>
    <row r="38" spans="1:17">
      <c r="A38" s="38" t="s">
        <v>368</v>
      </c>
      <c r="B38" s="37">
        <v>4.5999999999999999E-2</v>
      </c>
      <c r="C38" s="37">
        <v>7.8E-2</v>
      </c>
      <c r="D38" s="37">
        <v>5.3999999999999999E-2</v>
      </c>
      <c r="E38" s="37">
        <v>2.4E-2</v>
      </c>
      <c r="F38" s="37">
        <v>0</v>
      </c>
      <c r="G38" s="37">
        <v>0.09</v>
      </c>
      <c r="H38" s="37">
        <v>7.1999999999999995E-2</v>
      </c>
      <c r="I38" s="37">
        <v>8.2000000000000003E-2</v>
      </c>
      <c r="J38" s="37">
        <v>5.1999999999999998E-2</v>
      </c>
      <c r="K38" s="37">
        <v>0</v>
      </c>
      <c r="L38" s="85" t="s">
        <v>83</v>
      </c>
      <c r="M38" s="85" t="s">
        <v>258</v>
      </c>
      <c r="N38" s="85"/>
      <c r="O38" s="85" t="s">
        <v>439</v>
      </c>
      <c r="P38" s="38" t="s">
        <v>381</v>
      </c>
      <c r="Q38" s="103">
        <v>35</v>
      </c>
    </row>
    <row r="39" spans="1:17">
      <c r="A39" s="38" t="s">
        <v>369</v>
      </c>
      <c r="B39" s="37">
        <v>0</v>
      </c>
      <c r="C39" s="37">
        <v>0</v>
      </c>
      <c r="D39" s="37">
        <v>0</v>
      </c>
      <c r="E39" s="37">
        <v>0</v>
      </c>
      <c r="F39" s="37">
        <v>0</v>
      </c>
      <c r="G39" s="37">
        <v>0</v>
      </c>
      <c r="H39" s="37">
        <v>8.6999999999999994E-2</v>
      </c>
      <c r="I39" s="37">
        <v>0.14699999999999999</v>
      </c>
      <c r="J39" s="37">
        <v>0.11899999999999999</v>
      </c>
      <c r="K39" s="37">
        <v>0</v>
      </c>
      <c r="L39" s="85" t="s">
        <v>83</v>
      </c>
      <c r="M39" s="85" t="s">
        <v>262</v>
      </c>
      <c r="N39" s="85"/>
      <c r="O39" s="85" t="s">
        <v>439</v>
      </c>
      <c r="P39" s="38" t="s">
        <v>381</v>
      </c>
      <c r="Q39" s="103">
        <v>36</v>
      </c>
    </row>
    <row r="40" spans="1:17">
      <c r="A40" s="104" t="s">
        <v>447</v>
      </c>
      <c r="B40" s="105">
        <f t="shared" ref="B40:K40" si="1">SUM(B32:B39)</f>
        <v>3.9519999999999995</v>
      </c>
      <c r="C40" s="105">
        <f t="shared" si="1"/>
        <v>4.7570000000000006</v>
      </c>
      <c r="D40" s="105">
        <f t="shared" si="1"/>
        <v>5.242</v>
      </c>
      <c r="E40" s="105">
        <f t="shared" si="1"/>
        <v>5.4109999999999996</v>
      </c>
      <c r="F40" s="105">
        <f t="shared" si="1"/>
        <v>5.2879999999999994</v>
      </c>
      <c r="G40" s="105">
        <f t="shared" si="1"/>
        <v>5.7590000000000003</v>
      </c>
      <c r="H40" s="105">
        <f t="shared" si="1"/>
        <v>6.4610000000000012</v>
      </c>
      <c r="I40" s="105">
        <f t="shared" si="1"/>
        <v>4.9780000000000006</v>
      </c>
      <c r="J40" s="105">
        <f t="shared" si="1"/>
        <v>5.1409999999999991</v>
      </c>
      <c r="K40" s="105">
        <f t="shared" si="1"/>
        <v>4.13</v>
      </c>
      <c r="L40" s="102"/>
      <c r="M40" s="102"/>
      <c r="N40" s="102"/>
      <c r="O40" s="102"/>
      <c r="P40" s="153" t="s">
        <v>381</v>
      </c>
      <c r="Q40" s="103">
        <v>37</v>
      </c>
    </row>
    <row r="41" spans="1:17">
      <c r="A41" s="102" t="s">
        <v>236</v>
      </c>
      <c r="B41" s="102"/>
      <c r="C41" s="102"/>
      <c r="D41" s="102"/>
      <c r="E41" s="102"/>
      <c r="F41" s="102"/>
      <c r="G41" s="102"/>
      <c r="H41" s="102"/>
      <c r="I41" s="102"/>
      <c r="J41" s="102"/>
      <c r="K41" s="102"/>
      <c r="L41" s="102"/>
      <c r="M41" s="102"/>
      <c r="N41" s="102"/>
      <c r="O41" s="102"/>
      <c r="P41" s="103" t="s">
        <v>236</v>
      </c>
      <c r="Q41" s="103">
        <v>38</v>
      </c>
    </row>
    <row r="42" spans="1:17">
      <c r="A42" s="38" t="s">
        <v>131</v>
      </c>
      <c r="B42" s="37">
        <v>23.5</v>
      </c>
      <c r="C42" s="37">
        <v>23.97</v>
      </c>
      <c r="D42" s="37">
        <v>26.849</v>
      </c>
      <c r="E42" s="37">
        <v>27.338000000000001</v>
      </c>
      <c r="F42" s="37">
        <v>25.437000000000001</v>
      </c>
      <c r="G42" s="37">
        <v>25.946000000000002</v>
      </c>
      <c r="H42" s="37">
        <v>25</v>
      </c>
      <c r="I42" s="37">
        <v>23.75</v>
      </c>
      <c r="J42" s="37">
        <v>22.562999999999999</v>
      </c>
      <c r="K42" s="37">
        <v>21.434999999999999</v>
      </c>
      <c r="L42" s="85" t="s">
        <v>363</v>
      </c>
      <c r="M42" s="85" t="s">
        <v>261</v>
      </c>
      <c r="N42" s="85"/>
      <c r="O42" s="85" t="s">
        <v>439</v>
      </c>
      <c r="P42" s="38" t="s">
        <v>236</v>
      </c>
      <c r="Q42" s="103">
        <v>39</v>
      </c>
    </row>
    <row r="43" spans="1:17">
      <c r="A43" s="104" t="s">
        <v>447</v>
      </c>
      <c r="B43" s="105">
        <f t="shared" ref="B43:K43" si="2">SUM(B42)</f>
        <v>23.5</v>
      </c>
      <c r="C43" s="105">
        <f t="shared" si="2"/>
        <v>23.97</v>
      </c>
      <c r="D43" s="105">
        <f t="shared" si="2"/>
        <v>26.849</v>
      </c>
      <c r="E43" s="105">
        <f t="shared" si="2"/>
        <v>27.338000000000001</v>
      </c>
      <c r="F43" s="105">
        <f t="shared" si="2"/>
        <v>25.437000000000001</v>
      </c>
      <c r="G43" s="105">
        <f t="shared" si="2"/>
        <v>25.946000000000002</v>
      </c>
      <c r="H43" s="105">
        <f t="shared" si="2"/>
        <v>25</v>
      </c>
      <c r="I43" s="105">
        <f t="shared" si="2"/>
        <v>23.75</v>
      </c>
      <c r="J43" s="105">
        <f t="shared" si="2"/>
        <v>22.562999999999999</v>
      </c>
      <c r="K43" s="105">
        <f t="shared" si="2"/>
        <v>21.434999999999999</v>
      </c>
      <c r="L43" s="102"/>
      <c r="M43" s="102"/>
      <c r="N43" s="102"/>
      <c r="O43" s="102"/>
      <c r="P43" s="153" t="s">
        <v>236</v>
      </c>
      <c r="Q43" s="103">
        <v>40</v>
      </c>
    </row>
    <row r="44" spans="1:17">
      <c r="A44" s="102" t="s">
        <v>95</v>
      </c>
      <c r="B44" s="102"/>
      <c r="C44" s="102"/>
      <c r="D44" s="102"/>
      <c r="E44" s="102"/>
      <c r="F44" s="102"/>
      <c r="G44" s="102"/>
      <c r="H44" s="102"/>
      <c r="I44" s="102"/>
      <c r="J44" s="102"/>
      <c r="K44" s="102"/>
      <c r="L44" s="102"/>
      <c r="M44" s="102"/>
      <c r="N44" s="102"/>
      <c r="O44" s="102"/>
      <c r="P44" s="103" t="s">
        <v>95</v>
      </c>
      <c r="Q44" s="103">
        <v>41</v>
      </c>
    </row>
    <row r="45" spans="1:17">
      <c r="A45" s="38" t="s">
        <v>250</v>
      </c>
      <c r="B45" s="37">
        <v>351.13099999999997</v>
      </c>
      <c r="C45" s="37">
        <v>408.1</v>
      </c>
      <c r="D45" s="37">
        <v>406.04</v>
      </c>
      <c r="E45" s="37">
        <v>379.54599999999999</v>
      </c>
      <c r="F45" s="37">
        <v>407.60599999999999</v>
      </c>
      <c r="G45" s="37">
        <v>421.71499999999997</v>
      </c>
      <c r="H45" s="37">
        <v>450.91199999999998</v>
      </c>
      <c r="I45" s="37">
        <v>434.07</v>
      </c>
      <c r="J45" s="37">
        <v>421.21699999999998</v>
      </c>
      <c r="K45" s="37">
        <v>408.19099999999997</v>
      </c>
      <c r="L45" s="85" t="s">
        <v>51</v>
      </c>
      <c r="M45" s="85" t="s">
        <v>367</v>
      </c>
      <c r="N45" s="85" t="s">
        <v>384</v>
      </c>
      <c r="O45" s="85" t="s">
        <v>439</v>
      </c>
      <c r="P45" s="38" t="s">
        <v>95</v>
      </c>
      <c r="Q45" s="103">
        <v>42</v>
      </c>
    </row>
    <row r="46" spans="1:17">
      <c r="A46" s="38" t="s">
        <v>303</v>
      </c>
      <c r="B46" s="37">
        <v>0</v>
      </c>
      <c r="C46" s="37">
        <v>0</v>
      </c>
      <c r="D46" s="37">
        <v>0</v>
      </c>
      <c r="E46" s="37">
        <v>0</v>
      </c>
      <c r="F46" s="37">
        <v>0.30399999999999999</v>
      </c>
      <c r="G46" s="37">
        <v>0.77400000000000002</v>
      </c>
      <c r="H46" s="37">
        <v>0.875</v>
      </c>
      <c r="I46" s="37">
        <v>1.254</v>
      </c>
      <c r="J46" s="37">
        <v>0.45300000000000001</v>
      </c>
      <c r="K46" s="37">
        <v>0.98699999999999999</v>
      </c>
      <c r="L46" s="85" t="s">
        <v>51</v>
      </c>
      <c r="M46" s="85" t="s">
        <v>261</v>
      </c>
      <c r="N46" s="85"/>
      <c r="O46" s="85" t="s">
        <v>439</v>
      </c>
      <c r="P46" s="38" t="s">
        <v>95</v>
      </c>
      <c r="Q46" s="103">
        <v>43</v>
      </c>
    </row>
    <row r="47" spans="1:17">
      <c r="A47" s="38" t="s">
        <v>304</v>
      </c>
      <c r="B47" s="37">
        <v>0</v>
      </c>
      <c r="C47" s="37">
        <v>0</v>
      </c>
      <c r="D47" s="37">
        <v>2.2250000000000001</v>
      </c>
      <c r="E47" s="37">
        <v>10.869</v>
      </c>
      <c r="F47" s="37">
        <v>10.416</v>
      </c>
      <c r="G47" s="37">
        <v>10.057</v>
      </c>
      <c r="H47" s="37">
        <v>10.36</v>
      </c>
      <c r="I47" s="37">
        <v>1.2E-2</v>
      </c>
      <c r="J47" s="37">
        <v>0</v>
      </c>
      <c r="K47" s="37">
        <v>0</v>
      </c>
      <c r="L47" s="85" t="s">
        <v>51</v>
      </c>
      <c r="M47" s="85" t="s">
        <v>261</v>
      </c>
      <c r="N47" s="85"/>
      <c r="O47" s="85" t="s">
        <v>439</v>
      </c>
      <c r="P47" s="38" t="s">
        <v>95</v>
      </c>
      <c r="Q47" s="103">
        <v>44</v>
      </c>
    </row>
    <row r="48" spans="1:17">
      <c r="A48" s="74" t="s">
        <v>305</v>
      </c>
      <c r="B48" s="75">
        <v>0</v>
      </c>
      <c r="C48" s="75">
        <v>0</v>
      </c>
      <c r="D48" s="75">
        <v>0</v>
      </c>
      <c r="E48" s="75">
        <v>0</v>
      </c>
      <c r="F48" s="75">
        <v>2.754</v>
      </c>
      <c r="G48" s="75">
        <v>3.2360000000000002</v>
      </c>
      <c r="H48" s="75">
        <v>4.3499999999999996</v>
      </c>
      <c r="I48" s="75">
        <v>3.5</v>
      </c>
      <c r="J48" s="75">
        <v>4.923</v>
      </c>
      <c r="K48" s="75">
        <v>2.88</v>
      </c>
      <c r="L48" s="85" t="s">
        <v>51</v>
      </c>
      <c r="M48" s="85" t="s">
        <v>261</v>
      </c>
      <c r="N48" s="85"/>
      <c r="O48" s="85" t="s">
        <v>439</v>
      </c>
      <c r="P48" s="38" t="s">
        <v>95</v>
      </c>
      <c r="Q48" s="103">
        <v>45</v>
      </c>
    </row>
    <row r="49" spans="1:17">
      <c r="A49" s="38" t="s">
        <v>4</v>
      </c>
      <c r="B49" s="37">
        <v>0</v>
      </c>
      <c r="C49" s="37">
        <v>0</v>
      </c>
      <c r="D49" s="37">
        <v>0</v>
      </c>
      <c r="E49" s="37">
        <v>0</v>
      </c>
      <c r="F49" s="37">
        <v>0</v>
      </c>
      <c r="G49" s="37">
        <v>0.27900000000000003</v>
      </c>
      <c r="H49" s="37">
        <v>0.81799999999999995</v>
      </c>
      <c r="I49" s="37">
        <v>1.1579999999999999</v>
      </c>
      <c r="J49" s="37">
        <v>0.58099999999999996</v>
      </c>
      <c r="K49" s="37">
        <v>0</v>
      </c>
      <c r="L49" s="85" t="s">
        <v>51</v>
      </c>
      <c r="M49" s="85" t="s">
        <v>261</v>
      </c>
      <c r="N49" s="85"/>
      <c r="O49" s="85" t="s">
        <v>439</v>
      </c>
      <c r="P49" s="38" t="s">
        <v>95</v>
      </c>
      <c r="Q49" s="103">
        <v>46</v>
      </c>
    </row>
    <row r="50" spans="1:17">
      <c r="A50" s="104" t="s">
        <v>447</v>
      </c>
      <c r="B50" s="105">
        <f t="shared" ref="B50:K50" si="3">SUM(B45:B49)</f>
        <v>351.13099999999997</v>
      </c>
      <c r="C50" s="105">
        <f t="shared" si="3"/>
        <v>408.1</v>
      </c>
      <c r="D50" s="105">
        <f t="shared" si="3"/>
        <v>408.26500000000004</v>
      </c>
      <c r="E50" s="105">
        <f t="shared" si="3"/>
        <v>390.41499999999996</v>
      </c>
      <c r="F50" s="105">
        <f t="shared" si="3"/>
        <v>421.08</v>
      </c>
      <c r="G50" s="105">
        <f t="shared" si="3"/>
        <v>436.06099999999998</v>
      </c>
      <c r="H50" s="105">
        <f t="shared" si="3"/>
        <v>467.315</v>
      </c>
      <c r="I50" s="105">
        <f t="shared" si="3"/>
        <v>439.99400000000003</v>
      </c>
      <c r="J50" s="105">
        <f t="shared" si="3"/>
        <v>427.17399999999998</v>
      </c>
      <c r="K50" s="105">
        <f t="shared" si="3"/>
        <v>412.05799999999999</v>
      </c>
      <c r="L50" s="102"/>
      <c r="M50" s="102"/>
      <c r="N50" s="102"/>
      <c r="O50" s="102"/>
      <c r="P50" s="153" t="s">
        <v>95</v>
      </c>
      <c r="Q50" s="103">
        <v>47</v>
      </c>
    </row>
    <row r="51" spans="1:17">
      <c r="A51" s="102" t="s">
        <v>70</v>
      </c>
      <c r="B51" s="102"/>
      <c r="C51" s="102"/>
      <c r="D51" s="102"/>
      <c r="E51" s="102"/>
      <c r="F51" s="102"/>
      <c r="G51" s="102"/>
      <c r="H51" s="102"/>
      <c r="I51" s="102"/>
      <c r="J51" s="102"/>
      <c r="K51" s="102"/>
      <c r="L51" s="102"/>
      <c r="M51" s="102"/>
      <c r="N51" s="102"/>
      <c r="O51" s="102"/>
      <c r="P51" s="103" t="s">
        <v>70</v>
      </c>
      <c r="Q51" s="103">
        <v>48</v>
      </c>
    </row>
    <row r="52" spans="1:17">
      <c r="A52" s="38" t="s">
        <v>201</v>
      </c>
      <c r="B52" s="37">
        <v>1.93</v>
      </c>
      <c r="C52" s="37">
        <v>1.835</v>
      </c>
      <c r="D52" s="37">
        <v>1.7949999999999999</v>
      </c>
      <c r="E52" s="37">
        <v>2.089</v>
      </c>
      <c r="F52" s="37">
        <v>2.0379999999999998</v>
      </c>
      <c r="G52" s="37">
        <v>2.391</v>
      </c>
      <c r="H52" s="37">
        <v>2.1379999999999999</v>
      </c>
      <c r="I52" s="37">
        <v>2.927</v>
      </c>
      <c r="J52" s="37">
        <v>2.9769999999999999</v>
      </c>
      <c r="K52" s="37">
        <v>3.0059999999999998</v>
      </c>
      <c r="L52" s="85" t="s">
        <v>365</v>
      </c>
      <c r="M52" s="85" t="s">
        <v>258</v>
      </c>
      <c r="N52" s="85"/>
      <c r="O52" s="85" t="s">
        <v>439</v>
      </c>
      <c r="P52" s="38" t="s">
        <v>70</v>
      </c>
      <c r="Q52" s="103">
        <v>49</v>
      </c>
    </row>
    <row r="53" spans="1:17">
      <c r="A53" s="38" t="s">
        <v>123</v>
      </c>
      <c r="B53" s="37">
        <v>125</v>
      </c>
      <c r="C53" s="37">
        <v>0</v>
      </c>
      <c r="D53" s="37">
        <v>0</v>
      </c>
      <c r="E53" s="37">
        <v>0</v>
      </c>
      <c r="F53" s="37">
        <v>0</v>
      </c>
      <c r="G53" s="37">
        <v>0</v>
      </c>
      <c r="H53" s="37">
        <v>0</v>
      </c>
      <c r="I53" s="37">
        <v>0</v>
      </c>
      <c r="J53" s="37">
        <v>0</v>
      </c>
      <c r="K53" s="37">
        <v>0</v>
      </c>
      <c r="L53" s="85" t="s">
        <v>364</v>
      </c>
      <c r="M53" s="85" t="s">
        <v>259</v>
      </c>
      <c r="N53" s="85"/>
      <c r="O53" s="85" t="s">
        <v>439</v>
      </c>
      <c r="P53" s="38" t="s">
        <v>70</v>
      </c>
      <c r="Q53" s="103">
        <v>50</v>
      </c>
    </row>
    <row r="54" spans="1:17">
      <c r="A54" s="38" t="s">
        <v>163</v>
      </c>
      <c r="B54" s="37">
        <v>0</v>
      </c>
      <c r="C54" s="37">
        <v>0</v>
      </c>
      <c r="D54" s="37">
        <v>0</v>
      </c>
      <c r="E54" s="37">
        <v>2.5419999999999998</v>
      </c>
      <c r="F54" s="37">
        <v>0</v>
      </c>
      <c r="G54" s="37">
        <v>0</v>
      </c>
      <c r="H54" s="37">
        <v>0</v>
      </c>
      <c r="I54" s="37">
        <v>0</v>
      </c>
      <c r="J54" s="37">
        <v>0</v>
      </c>
      <c r="K54" s="37">
        <v>0</v>
      </c>
      <c r="L54" s="85" t="s">
        <v>82</v>
      </c>
      <c r="M54" s="85" t="s">
        <v>259</v>
      </c>
      <c r="N54" s="85"/>
      <c r="O54" s="85" t="s">
        <v>439</v>
      </c>
      <c r="P54" s="38" t="s">
        <v>70</v>
      </c>
      <c r="Q54" s="103">
        <v>51</v>
      </c>
    </row>
    <row r="55" spans="1:17">
      <c r="A55" s="38" t="s">
        <v>164</v>
      </c>
      <c r="B55" s="37">
        <v>4.5</v>
      </c>
      <c r="C55" s="37">
        <v>0</v>
      </c>
      <c r="D55" s="37">
        <v>0</v>
      </c>
      <c r="E55" s="37">
        <v>0</v>
      </c>
      <c r="F55" s="37">
        <v>0</v>
      </c>
      <c r="G55" s="37">
        <v>0</v>
      </c>
      <c r="H55" s="37">
        <v>0</v>
      </c>
      <c r="I55" s="37">
        <v>0</v>
      </c>
      <c r="J55" s="37">
        <v>0</v>
      </c>
      <c r="K55" s="37">
        <v>0</v>
      </c>
      <c r="L55" s="85" t="s">
        <v>80</v>
      </c>
      <c r="M55" s="85" t="s">
        <v>259</v>
      </c>
      <c r="N55" s="85"/>
      <c r="O55" s="85" t="s">
        <v>439</v>
      </c>
      <c r="P55" s="38" t="s">
        <v>70</v>
      </c>
      <c r="Q55" s="103">
        <v>52</v>
      </c>
    </row>
    <row r="56" spans="1:17">
      <c r="A56" s="38" t="s">
        <v>142</v>
      </c>
      <c r="B56" s="37">
        <v>0</v>
      </c>
      <c r="C56" s="37">
        <v>0</v>
      </c>
      <c r="D56" s="37">
        <v>0</v>
      </c>
      <c r="E56" s="37">
        <v>0</v>
      </c>
      <c r="F56" s="37">
        <v>0</v>
      </c>
      <c r="G56" s="37">
        <v>9.6999999999999993</v>
      </c>
      <c r="H56" s="37">
        <v>20.7</v>
      </c>
      <c r="I56" s="37">
        <v>20.7</v>
      </c>
      <c r="J56" s="37">
        <v>10.4</v>
      </c>
      <c r="K56" s="37">
        <v>10.3</v>
      </c>
      <c r="L56" s="85" t="s">
        <v>364</v>
      </c>
      <c r="M56" s="85" t="s">
        <v>259</v>
      </c>
      <c r="N56" s="85"/>
      <c r="O56" s="85" t="s">
        <v>439</v>
      </c>
      <c r="P56" s="38" t="s">
        <v>70</v>
      </c>
      <c r="Q56" s="103">
        <v>53</v>
      </c>
    </row>
    <row r="57" spans="1:17">
      <c r="A57" s="38" t="s">
        <v>53</v>
      </c>
      <c r="B57" s="37">
        <v>0</v>
      </c>
      <c r="C57" s="37">
        <v>0</v>
      </c>
      <c r="D57" s="37">
        <v>0</v>
      </c>
      <c r="E57" s="37">
        <v>0</v>
      </c>
      <c r="F57" s="37">
        <v>0</v>
      </c>
      <c r="G57" s="37">
        <v>0</v>
      </c>
      <c r="H57" s="37">
        <v>0</v>
      </c>
      <c r="I57" s="37">
        <v>0</v>
      </c>
      <c r="J57" s="37">
        <v>0</v>
      </c>
      <c r="K57" s="37">
        <v>0</v>
      </c>
      <c r="L57" s="85">
        <v>0</v>
      </c>
      <c r="M57" s="85" t="s">
        <v>259</v>
      </c>
      <c r="N57" s="85"/>
      <c r="O57" s="85" t="s">
        <v>439</v>
      </c>
      <c r="P57" s="38" t="s">
        <v>70</v>
      </c>
      <c r="Q57" s="103">
        <v>54</v>
      </c>
    </row>
    <row r="58" spans="1:17">
      <c r="A58" s="74" t="s">
        <v>54</v>
      </c>
      <c r="B58" s="75">
        <v>0</v>
      </c>
      <c r="C58" s="75">
        <v>0</v>
      </c>
      <c r="D58" s="75">
        <v>0</v>
      </c>
      <c r="E58" s="75">
        <v>0</v>
      </c>
      <c r="F58" s="75">
        <v>0</v>
      </c>
      <c r="G58" s="75">
        <v>1.65</v>
      </c>
      <c r="H58" s="75">
        <v>2.375</v>
      </c>
      <c r="I58" s="75">
        <v>0.125</v>
      </c>
      <c r="J58" s="75">
        <v>0.75</v>
      </c>
      <c r="K58" s="75">
        <v>0</v>
      </c>
      <c r="L58" s="85" t="s">
        <v>84</v>
      </c>
      <c r="M58" s="85" t="s">
        <v>259</v>
      </c>
      <c r="N58" s="85"/>
      <c r="O58" s="85" t="s">
        <v>439</v>
      </c>
      <c r="P58" s="38" t="s">
        <v>70</v>
      </c>
      <c r="Q58" s="103">
        <v>55</v>
      </c>
    </row>
    <row r="59" spans="1:17">
      <c r="A59" s="38" t="s">
        <v>213</v>
      </c>
      <c r="B59" s="37">
        <v>0</v>
      </c>
      <c r="C59" s="37">
        <v>0</v>
      </c>
      <c r="D59" s="37">
        <v>0</v>
      </c>
      <c r="E59" s="37">
        <v>0</v>
      </c>
      <c r="F59" s="37">
        <v>0</v>
      </c>
      <c r="G59" s="37">
        <v>10.1</v>
      </c>
      <c r="H59" s="37">
        <v>5.35</v>
      </c>
      <c r="I59" s="37">
        <v>2.65</v>
      </c>
      <c r="J59" s="37">
        <v>0</v>
      </c>
      <c r="K59" s="37">
        <v>0</v>
      </c>
      <c r="L59" s="85" t="s">
        <v>84</v>
      </c>
      <c r="M59" s="85" t="s">
        <v>259</v>
      </c>
      <c r="N59" s="85"/>
      <c r="O59" s="85" t="s">
        <v>439</v>
      </c>
      <c r="P59" s="38" t="s">
        <v>70</v>
      </c>
      <c r="Q59" s="103">
        <v>56</v>
      </c>
    </row>
    <row r="60" spans="1:17">
      <c r="A60" s="74" t="s">
        <v>169</v>
      </c>
      <c r="B60" s="75">
        <v>0</v>
      </c>
      <c r="C60" s="75">
        <v>0</v>
      </c>
      <c r="D60" s="75">
        <v>0</v>
      </c>
      <c r="E60" s="75">
        <v>0</v>
      </c>
      <c r="F60" s="75">
        <v>0</v>
      </c>
      <c r="G60" s="75">
        <v>0.13100000000000001</v>
      </c>
      <c r="H60" s="75">
        <v>0.16600000000000001</v>
      </c>
      <c r="I60" s="75">
        <v>0</v>
      </c>
      <c r="J60" s="75">
        <v>0</v>
      </c>
      <c r="K60" s="75">
        <v>0</v>
      </c>
      <c r="L60" s="85" t="s">
        <v>84</v>
      </c>
      <c r="M60" s="85" t="s">
        <v>259</v>
      </c>
      <c r="N60" s="85"/>
      <c r="O60" s="85" t="s">
        <v>439</v>
      </c>
      <c r="P60" s="38" t="s">
        <v>70</v>
      </c>
      <c r="Q60" s="103">
        <v>57</v>
      </c>
    </row>
    <row r="61" spans="1:17">
      <c r="A61" s="38" t="s">
        <v>55</v>
      </c>
      <c r="B61" s="37">
        <v>0</v>
      </c>
      <c r="C61" s="37">
        <v>0</v>
      </c>
      <c r="D61" s="37">
        <v>0</v>
      </c>
      <c r="E61" s="37">
        <v>0</v>
      </c>
      <c r="F61" s="37">
        <v>0</v>
      </c>
      <c r="G61" s="37">
        <v>35</v>
      </c>
      <c r="H61" s="37">
        <v>0</v>
      </c>
      <c r="I61" s="37">
        <v>0</v>
      </c>
      <c r="J61" s="37">
        <v>0</v>
      </c>
      <c r="K61" s="37">
        <v>0</v>
      </c>
      <c r="L61" s="85" t="s">
        <v>84</v>
      </c>
      <c r="M61" s="85" t="s">
        <v>259</v>
      </c>
      <c r="N61" s="85"/>
      <c r="O61" s="85" t="s">
        <v>439</v>
      </c>
      <c r="P61" s="38" t="s">
        <v>70</v>
      </c>
      <c r="Q61" s="103">
        <v>58</v>
      </c>
    </row>
    <row r="62" spans="1:17">
      <c r="A62" s="74" t="s">
        <v>56</v>
      </c>
      <c r="B62" s="75">
        <v>0</v>
      </c>
      <c r="C62" s="75">
        <v>0</v>
      </c>
      <c r="D62" s="75">
        <v>0</v>
      </c>
      <c r="E62" s="75">
        <v>0</v>
      </c>
      <c r="F62" s="75">
        <v>0</v>
      </c>
      <c r="G62" s="75">
        <v>9.9000000000000005E-2</v>
      </c>
      <c r="H62" s="75">
        <v>8.1000000000000003E-2</v>
      </c>
      <c r="I62" s="75">
        <v>4.8000000000000001E-2</v>
      </c>
      <c r="J62" s="75">
        <v>8.1000000000000003E-2</v>
      </c>
      <c r="K62" s="75">
        <v>0</v>
      </c>
      <c r="L62" s="85" t="s">
        <v>84</v>
      </c>
      <c r="M62" s="85" t="s">
        <v>259</v>
      </c>
      <c r="N62" s="85"/>
      <c r="O62" s="85" t="s">
        <v>439</v>
      </c>
      <c r="P62" s="38" t="s">
        <v>70</v>
      </c>
      <c r="Q62" s="103">
        <v>59</v>
      </c>
    </row>
    <row r="63" spans="1:17">
      <c r="A63" s="38" t="s">
        <v>57</v>
      </c>
      <c r="B63" s="37">
        <v>0</v>
      </c>
      <c r="C63" s="37">
        <v>0</v>
      </c>
      <c r="D63" s="37">
        <v>0</v>
      </c>
      <c r="E63" s="37">
        <v>0</v>
      </c>
      <c r="F63" s="37">
        <v>0</v>
      </c>
      <c r="G63" s="37">
        <v>7</v>
      </c>
      <c r="H63" s="37">
        <v>0</v>
      </c>
      <c r="I63" s="37">
        <v>0</v>
      </c>
      <c r="J63" s="37">
        <v>0</v>
      </c>
      <c r="K63" s="37">
        <v>0</v>
      </c>
      <c r="L63" s="85" t="s">
        <v>84</v>
      </c>
      <c r="M63" s="85" t="s">
        <v>259</v>
      </c>
      <c r="N63" s="85"/>
      <c r="O63" s="85" t="s">
        <v>439</v>
      </c>
      <c r="P63" s="38" t="s">
        <v>70</v>
      </c>
      <c r="Q63" s="103">
        <v>60</v>
      </c>
    </row>
    <row r="64" spans="1:17">
      <c r="A64" s="38" t="s">
        <v>243</v>
      </c>
      <c r="B64" s="37">
        <v>42.21</v>
      </c>
      <c r="C64" s="37">
        <v>0</v>
      </c>
      <c r="D64" s="37">
        <v>0</v>
      </c>
      <c r="E64" s="37">
        <v>0</v>
      </c>
      <c r="F64" s="37">
        <v>0</v>
      </c>
      <c r="G64" s="37">
        <v>0</v>
      </c>
      <c r="H64" s="37">
        <v>0</v>
      </c>
      <c r="I64" s="37">
        <v>0</v>
      </c>
      <c r="J64" s="37">
        <v>0</v>
      </c>
      <c r="K64" s="37">
        <v>0</v>
      </c>
      <c r="L64" s="85" t="s">
        <v>364</v>
      </c>
      <c r="M64" s="85" t="s">
        <v>261</v>
      </c>
      <c r="N64" s="85"/>
      <c r="O64" s="85" t="s">
        <v>439</v>
      </c>
      <c r="P64" s="38" t="s">
        <v>70</v>
      </c>
      <c r="Q64" s="103">
        <v>61</v>
      </c>
    </row>
    <row r="65" spans="1:17">
      <c r="A65" s="38" t="s">
        <v>242</v>
      </c>
      <c r="B65" s="37">
        <v>13.146000000000001</v>
      </c>
      <c r="C65" s="37">
        <v>78.195999999999998</v>
      </c>
      <c r="D65" s="37">
        <v>120.59699999999999</v>
      </c>
      <c r="E65" s="37">
        <v>102.8</v>
      </c>
      <c r="F65" s="37">
        <v>104.11</v>
      </c>
      <c r="G65" s="37">
        <v>107.09</v>
      </c>
      <c r="H65" s="37">
        <v>0</v>
      </c>
      <c r="I65" s="37">
        <v>0</v>
      </c>
      <c r="J65" s="37">
        <v>80.099999999999994</v>
      </c>
      <c r="K65" s="37">
        <v>100.1</v>
      </c>
      <c r="L65" s="85" t="s">
        <v>365</v>
      </c>
      <c r="M65" s="85" t="s">
        <v>261</v>
      </c>
      <c r="N65" s="85" t="s">
        <v>271</v>
      </c>
      <c r="O65" s="85" t="s">
        <v>439</v>
      </c>
      <c r="P65" s="38" t="s">
        <v>70</v>
      </c>
      <c r="Q65" s="103">
        <v>62</v>
      </c>
    </row>
    <row r="66" spans="1:17">
      <c r="A66" s="38" t="s">
        <v>203</v>
      </c>
      <c r="B66" s="37">
        <v>544.39499999999998</v>
      </c>
      <c r="C66" s="37">
        <v>570.30200000000002</v>
      </c>
      <c r="D66" s="37">
        <v>571.79999999999995</v>
      </c>
      <c r="E66" s="37">
        <v>585.88400000000001</v>
      </c>
      <c r="F66" s="37">
        <v>652.83100000000002</v>
      </c>
      <c r="G66" s="37">
        <v>708.73299999999995</v>
      </c>
      <c r="H66" s="37">
        <v>808.83699999999999</v>
      </c>
      <c r="I66" s="37">
        <v>879.10699999999997</v>
      </c>
      <c r="J66" s="37">
        <v>886.85900000000004</v>
      </c>
      <c r="K66" s="37">
        <v>875.64200000000005</v>
      </c>
      <c r="L66" s="85" t="s">
        <v>365</v>
      </c>
      <c r="M66" s="85" t="s">
        <v>366</v>
      </c>
      <c r="N66" s="85"/>
      <c r="O66" s="85" t="s">
        <v>395</v>
      </c>
      <c r="P66" s="38" t="s">
        <v>70</v>
      </c>
      <c r="Q66" s="103">
        <v>63</v>
      </c>
    </row>
    <row r="67" spans="1:17">
      <c r="A67" s="74" t="s">
        <v>60</v>
      </c>
      <c r="B67" s="75"/>
      <c r="C67" s="75"/>
      <c r="D67" s="75"/>
      <c r="E67" s="75"/>
      <c r="F67" s="75"/>
      <c r="G67" s="75"/>
      <c r="H67" s="75"/>
      <c r="I67" s="75"/>
      <c r="J67" s="75"/>
      <c r="K67" s="75"/>
      <c r="N67" s="85"/>
      <c r="O67" s="85" t="s">
        <v>395</v>
      </c>
      <c r="P67" s="38" t="s">
        <v>70</v>
      </c>
      <c r="Q67" s="103">
        <v>64</v>
      </c>
    </row>
    <row r="68" spans="1:17">
      <c r="A68" s="38" t="s">
        <v>27</v>
      </c>
      <c r="B68" s="37">
        <v>0</v>
      </c>
      <c r="C68" s="37">
        <v>0</v>
      </c>
      <c r="D68" s="37">
        <v>0</v>
      </c>
      <c r="E68" s="37">
        <v>0.16400000000000001</v>
      </c>
      <c r="F68" s="37">
        <v>18.635000000000002</v>
      </c>
      <c r="G68" s="37">
        <v>9.7590000000000003</v>
      </c>
      <c r="H68" s="37">
        <v>0.1</v>
      </c>
      <c r="I68" s="37">
        <v>0.1</v>
      </c>
      <c r="J68" s="37">
        <v>0</v>
      </c>
      <c r="K68" s="37">
        <v>0</v>
      </c>
      <c r="L68" s="85" t="s">
        <v>364</v>
      </c>
      <c r="M68" s="85" t="s">
        <v>259</v>
      </c>
      <c r="N68" s="85"/>
      <c r="O68" s="85" t="s">
        <v>395</v>
      </c>
      <c r="P68" s="38" t="s">
        <v>70</v>
      </c>
      <c r="Q68" s="103">
        <v>65</v>
      </c>
    </row>
    <row r="69" spans="1:17">
      <c r="A69" s="38" t="s">
        <v>28</v>
      </c>
      <c r="B69" s="37">
        <v>0</v>
      </c>
      <c r="C69" s="37">
        <v>0</v>
      </c>
      <c r="D69" s="37">
        <v>0</v>
      </c>
      <c r="E69" s="37">
        <v>0.4</v>
      </c>
      <c r="F69" s="37">
        <v>8</v>
      </c>
      <c r="G69" s="37">
        <v>11.5</v>
      </c>
      <c r="H69" s="37">
        <v>58</v>
      </c>
      <c r="I69" s="37">
        <v>11.8</v>
      </c>
      <c r="J69" s="37">
        <v>0.2</v>
      </c>
      <c r="K69" s="37">
        <v>0</v>
      </c>
      <c r="L69" s="85" t="s">
        <v>364</v>
      </c>
      <c r="M69" s="85" t="s">
        <v>259</v>
      </c>
      <c r="N69" s="85"/>
      <c r="O69" s="85" t="s">
        <v>395</v>
      </c>
      <c r="P69" s="38" t="s">
        <v>70</v>
      </c>
      <c r="Q69" s="103">
        <v>66</v>
      </c>
    </row>
    <row r="70" spans="1:17">
      <c r="A70" s="38" t="s">
        <v>61</v>
      </c>
      <c r="B70" s="37"/>
      <c r="C70" s="37"/>
      <c r="D70" s="37"/>
      <c r="E70" s="37"/>
      <c r="F70" s="37"/>
      <c r="G70" s="37"/>
      <c r="H70" s="37"/>
      <c r="I70" s="37"/>
      <c r="J70" s="37"/>
      <c r="K70" s="37"/>
      <c r="N70" s="85"/>
      <c r="O70" s="85" t="s">
        <v>395</v>
      </c>
      <c r="P70" s="38" t="s">
        <v>70</v>
      </c>
      <c r="Q70" s="103">
        <v>67</v>
      </c>
    </row>
    <row r="71" spans="1:17">
      <c r="A71" s="38" t="s">
        <v>29</v>
      </c>
      <c r="B71" s="37">
        <v>0</v>
      </c>
      <c r="C71" s="37">
        <v>0</v>
      </c>
      <c r="D71" s="37">
        <v>0</v>
      </c>
      <c r="E71" s="37">
        <v>0</v>
      </c>
      <c r="F71" s="37">
        <v>27.8</v>
      </c>
      <c r="G71" s="37">
        <v>16</v>
      </c>
      <c r="H71" s="37">
        <v>0</v>
      </c>
      <c r="I71" s="37">
        <v>0</v>
      </c>
      <c r="J71" s="37">
        <v>0</v>
      </c>
      <c r="K71" s="37">
        <v>0</v>
      </c>
      <c r="L71" s="85" t="s">
        <v>363</v>
      </c>
      <c r="M71" s="85" t="s">
        <v>259</v>
      </c>
      <c r="N71" s="85"/>
      <c r="O71" s="85" t="s">
        <v>395</v>
      </c>
      <c r="P71" s="38" t="s">
        <v>70</v>
      </c>
      <c r="Q71" s="103">
        <v>68</v>
      </c>
    </row>
    <row r="72" spans="1:17">
      <c r="A72" s="74" t="s">
        <v>30</v>
      </c>
      <c r="B72" s="75">
        <v>0</v>
      </c>
      <c r="C72" s="75">
        <v>0</v>
      </c>
      <c r="D72" s="75">
        <v>0</v>
      </c>
      <c r="E72" s="75">
        <v>0</v>
      </c>
      <c r="F72" s="75">
        <v>10.51</v>
      </c>
      <c r="G72" s="75">
        <v>5.99</v>
      </c>
      <c r="H72" s="75">
        <v>3</v>
      </c>
      <c r="I72" s="75">
        <v>0</v>
      </c>
      <c r="J72" s="75">
        <v>0</v>
      </c>
      <c r="K72" s="75">
        <v>0</v>
      </c>
      <c r="L72" s="85" t="s">
        <v>132</v>
      </c>
      <c r="M72" s="85" t="s">
        <v>259</v>
      </c>
      <c r="N72" s="85"/>
      <c r="O72" s="85" t="s">
        <v>395</v>
      </c>
      <c r="P72" s="38" t="s">
        <v>70</v>
      </c>
      <c r="Q72" s="103">
        <v>69</v>
      </c>
    </row>
    <row r="73" spans="1:17">
      <c r="A73" s="38" t="s">
        <v>31</v>
      </c>
      <c r="B73" s="37">
        <v>0</v>
      </c>
      <c r="C73" s="37">
        <v>0</v>
      </c>
      <c r="D73" s="37">
        <v>0</v>
      </c>
      <c r="E73" s="37">
        <v>0</v>
      </c>
      <c r="F73" s="37">
        <v>40</v>
      </c>
      <c r="G73" s="37">
        <v>0</v>
      </c>
      <c r="H73" s="37">
        <v>0</v>
      </c>
      <c r="I73" s="37">
        <v>0</v>
      </c>
      <c r="J73" s="37">
        <v>0</v>
      </c>
      <c r="K73" s="37">
        <v>0</v>
      </c>
      <c r="L73" s="85" t="s">
        <v>115</v>
      </c>
      <c r="M73" s="85" t="s">
        <v>259</v>
      </c>
      <c r="N73" s="85"/>
      <c r="O73" s="85" t="s">
        <v>395</v>
      </c>
      <c r="P73" s="38" t="s">
        <v>70</v>
      </c>
      <c r="Q73" s="103">
        <v>70</v>
      </c>
    </row>
    <row r="74" spans="1:17">
      <c r="A74" s="38" t="s">
        <v>36</v>
      </c>
      <c r="B74" s="37">
        <v>0</v>
      </c>
      <c r="C74" s="37">
        <v>0</v>
      </c>
      <c r="D74" s="37">
        <v>0</v>
      </c>
      <c r="E74" s="37">
        <v>0</v>
      </c>
      <c r="F74" s="37">
        <v>3.9</v>
      </c>
      <c r="G74" s="37">
        <v>10.215</v>
      </c>
      <c r="H74" s="37">
        <v>3.4</v>
      </c>
      <c r="I74" s="37">
        <v>0</v>
      </c>
      <c r="J74" s="37">
        <v>0</v>
      </c>
      <c r="K74" s="37">
        <v>0</v>
      </c>
      <c r="L74" s="85" t="s">
        <v>80</v>
      </c>
      <c r="M74" s="85" t="s">
        <v>259</v>
      </c>
      <c r="N74" s="85"/>
      <c r="O74" s="85" t="s">
        <v>395</v>
      </c>
      <c r="P74" s="38" t="s">
        <v>70</v>
      </c>
      <c r="Q74" s="103">
        <v>71</v>
      </c>
    </row>
    <row r="75" spans="1:17">
      <c r="A75" s="38" t="s">
        <v>32</v>
      </c>
      <c r="B75" s="37">
        <v>0</v>
      </c>
      <c r="C75" s="37">
        <v>0</v>
      </c>
      <c r="D75" s="37">
        <v>0</v>
      </c>
      <c r="E75" s="37">
        <v>0</v>
      </c>
      <c r="F75" s="37">
        <v>45</v>
      </c>
      <c r="G75" s="37">
        <v>0</v>
      </c>
      <c r="H75" s="37">
        <v>0</v>
      </c>
      <c r="I75" s="37">
        <v>0</v>
      </c>
      <c r="J75" s="37">
        <v>0</v>
      </c>
      <c r="K75" s="37">
        <v>0</v>
      </c>
      <c r="L75" s="85" t="s">
        <v>115</v>
      </c>
      <c r="M75" s="85" t="s">
        <v>259</v>
      </c>
      <c r="N75" s="85"/>
      <c r="O75" s="85" t="s">
        <v>395</v>
      </c>
      <c r="P75" s="38" t="s">
        <v>70</v>
      </c>
      <c r="Q75" s="103">
        <v>72</v>
      </c>
    </row>
    <row r="76" spans="1:17">
      <c r="A76" s="38" t="s">
        <v>33</v>
      </c>
      <c r="B76" s="37">
        <v>0</v>
      </c>
      <c r="C76" s="37">
        <v>0</v>
      </c>
      <c r="D76" s="37">
        <v>0</v>
      </c>
      <c r="E76" s="37">
        <v>0</v>
      </c>
      <c r="F76" s="37">
        <v>14.4</v>
      </c>
      <c r="G76" s="37">
        <v>34.200000000000003</v>
      </c>
      <c r="H76" s="37">
        <v>15.5</v>
      </c>
      <c r="I76" s="37">
        <v>0</v>
      </c>
      <c r="J76" s="37">
        <v>0</v>
      </c>
      <c r="K76" s="37">
        <v>0</v>
      </c>
      <c r="L76" s="85" t="s">
        <v>364</v>
      </c>
      <c r="M76" s="85" t="s">
        <v>259</v>
      </c>
      <c r="N76" s="85"/>
      <c r="O76" s="85" t="s">
        <v>395</v>
      </c>
      <c r="P76" s="38" t="s">
        <v>70</v>
      </c>
      <c r="Q76" s="103">
        <v>73</v>
      </c>
    </row>
    <row r="77" spans="1:17">
      <c r="A77" s="38" t="s">
        <v>34</v>
      </c>
      <c r="B77" s="37">
        <v>0</v>
      </c>
      <c r="C77" s="37">
        <v>0</v>
      </c>
      <c r="D77" s="37">
        <v>0</v>
      </c>
      <c r="E77" s="37">
        <v>0</v>
      </c>
      <c r="F77" s="37">
        <v>18.018000000000001</v>
      </c>
      <c r="G77" s="37">
        <v>15.762</v>
      </c>
      <c r="H77" s="37">
        <v>3</v>
      </c>
      <c r="I77" s="37">
        <v>0</v>
      </c>
      <c r="J77" s="37">
        <v>0</v>
      </c>
      <c r="K77" s="37">
        <v>0</v>
      </c>
      <c r="L77" s="85" t="s">
        <v>364</v>
      </c>
      <c r="M77" s="85" t="s">
        <v>259</v>
      </c>
      <c r="N77" s="85"/>
      <c r="O77" s="85" t="s">
        <v>395</v>
      </c>
      <c r="P77" s="38" t="s">
        <v>70</v>
      </c>
      <c r="Q77" s="103">
        <v>74</v>
      </c>
    </row>
    <row r="78" spans="1:17">
      <c r="A78" s="38" t="s">
        <v>35</v>
      </c>
      <c r="B78" s="37">
        <v>0</v>
      </c>
      <c r="C78" s="37">
        <v>0</v>
      </c>
      <c r="D78" s="37">
        <v>0</v>
      </c>
      <c r="E78" s="37">
        <v>0</v>
      </c>
      <c r="F78" s="37">
        <v>0</v>
      </c>
      <c r="G78" s="37">
        <v>55</v>
      </c>
      <c r="H78" s="37">
        <v>0</v>
      </c>
      <c r="I78" s="37">
        <v>0</v>
      </c>
      <c r="J78" s="37">
        <v>0</v>
      </c>
      <c r="K78" s="37">
        <v>0</v>
      </c>
      <c r="L78" s="85" t="s">
        <v>80</v>
      </c>
      <c r="M78" s="85" t="s">
        <v>261</v>
      </c>
      <c r="N78" s="85"/>
      <c r="O78" s="85" t="s">
        <v>395</v>
      </c>
      <c r="P78" s="38" t="s">
        <v>70</v>
      </c>
      <c r="Q78" s="103">
        <v>75</v>
      </c>
    </row>
    <row r="79" spans="1:17">
      <c r="A79" s="38" t="s">
        <v>37</v>
      </c>
      <c r="B79" s="37"/>
      <c r="C79" s="37"/>
      <c r="D79" s="37"/>
      <c r="E79" s="37"/>
      <c r="F79" s="37"/>
      <c r="G79" s="37"/>
      <c r="H79" s="37"/>
      <c r="I79" s="37"/>
      <c r="J79" s="37"/>
      <c r="K79" s="37"/>
      <c r="N79" s="85"/>
      <c r="O79" s="85" t="s">
        <v>395</v>
      </c>
      <c r="P79" s="38" t="s">
        <v>70</v>
      </c>
      <c r="Q79" s="103">
        <v>76</v>
      </c>
    </row>
    <row r="80" spans="1:17">
      <c r="A80" s="38" t="s">
        <v>38</v>
      </c>
      <c r="B80" s="37">
        <v>0</v>
      </c>
      <c r="C80" s="37">
        <v>0</v>
      </c>
      <c r="D80" s="37">
        <v>0</v>
      </c>
      <c r="E80" s="37">
        <v>0</v>
      </c>
      <c r="F80" s="37">
        <v>0</v>
      </c>
      <c r="G80" s="37">
        <v>7.2910000000000004</v>
      </c>
      <c r="H80" s="37">
        <v>6.8289999999999997</v>
      </c>
      <c r="I80" s="37">
        <v>5.2919999999999998</v>
      </c>
      <c r="J80" s="37">
        <v>3.5880000000000001</v>
      </c>
      <c r="K80" s="37">
        <v>0</v>
      </c>
      <c r="L80" s="85" t="s">
        <v>115</v>
      </c>
      <c r="M80" s="85" t="s">
        <v>261</v>
      </c>
      <c r="N80" s="85"/>
      <c r="O80" s="85" t="s">
        <v>395</v>
      </c>
      <c r="P80" s="38" t="s">
        <v>70</v>
      </c>
      <c r="Q80" s="103">
        <v>77</v>
      </c>
    </row>
    <row r="81" spans="1:17">
      <c r="A81" s="38" t="s">
        <v>175</v>
      </c>
      <c r="B81" s="37">
        <v>0</v>
      </c>
      <c r="C81" s="37">
        <v>0</v>
      </c>
      <c r="D81" s="37">
        <v>0</v>
      </c>
      <c r="E81" s="37">
        <v>0</v>
      </c>
      <c r="F81" s="37">
        <v>0</v>
      </c>
      <c r="G81" s="37">
        <v>3.5</v>
      </c>
      <c r="H81" s="37">
        <v>15</v>
      </c>
      <c r="I81" s="37">
        <v>18.5</v>
      </c>
      <c r="J81" s="37">
        <v>0</v>
      </c>
      <c r="K81" s="37">
        <v>0</v>
      </c>
      <c r="L81" s="85" t="s">
        <v>363</v>
      </c>
      <c r="M81" s="85" t="s">
        <v>261</v>
      </c>
      <c r="N81" s="85"/>
      <c r="O81" s="85" t="s">
        <v>395</v>
      </c>
      <c r="P81" s="38" t="s">
        <v>70</v>
      </c>
      <c r="Q81" s="103">
        <v>78</v>
      </c>
    </row>
    <row r="82" spans="1:17">
      <c r="A82" s="38" t="s">
        <v>39</v>
      </c>
      <c r="B82" s="37">
        <v>0</v>
      </c>
      <c r="C82" s="37">
        <v>0</v>
      </c>
      <c r="D82" s="37">
        <v>0</v>
      </c>
      <c r="E82" s="37">
        <v>0</v>
      </c>
      <c r="F82" s="37">
        <v>0</v>
      </c>
      <c r="G82" s="37">
        <v>0.85599999999999998</v>
      </c>
      <c r="H82" s="37">
        <v>4.335</v>
      </c>
      <c r="I82" s="37">
        <v>15.61</v>
      </c>
      <c r="J82" s="37">
        <v>8.3190000000000008</v>
      </c>
      <c r="K82" s="37">
        <v>0</v>
      </c>
      <c r="L82" s="85" t="s">
        <v>363</v>
      </c>
      <c r="M82" s="85" t="s">
        <v>261</v>
      </c>
      <c r="N82" s="85"/>
      <c r="O82" s="85" t="s">
        <v>395</v>
      </c>
      <c r="P82" s="38" t="s">
        <v>70</v>
      </c>
      <c r="Q82" s="103">
        <v>79</v>
      </c>
    </row>
    <row r="83" spans="1:17">
      <c r="A83" s="38" t="s">
        <v>176</v>
      </c>
      <c r="B83" s="37">
        <v>0</v>
      </c>
      <c r="C83" s="37">
        <v>0</v>
      </c>
      <c r="D83" s="37">
        <v>0</v>
      </c>
      <c r="E83" s="37">
        <v>0</v>
      </c>
      <c r="F83" s="37">
        <v>0</v>
      </c>
      <c r="G83" s="37">
        <v>1.5</v>
      </c>
      <c r="H83" s="37">
        <v>8.5</v>
      </c>
      <c r="I83" s="37">
        <v>11</v>
      </c>
      <c r="J83" s="37">
        <v>13</v>
      </c>
      <c r="K83" s="37">
        <v>0</v>
      </c>
      <c r="L83" s="85" t="s">
        <v>115</v>
      </c>
      <c r="M83" s="85" t="s">
        <v>261</v>
      </c>
      <c r="N83" s="85"/>
      <c r="O83" s="85" t="s">
        <v>395</v>
      </c>
      <c r="P83" s="38" t="s">
        <v>70</v>
      </c>
      <c r="Q83" s="103">
        <v>80</v>
      </c>
    </row>
    <row r="84" spans="1:17">
      <c r="A84" s="38" t="s">
        <v>40</v>
      </c>
      <c r="B84" s="37">
        <v>0</v>
      </c>
      <c r="C84" s="37">
        <v>0</v>
      </c>
      <c r="D84" s="37">
        <v>0</v>
      </c>
      <c r="E84" s="37">
        <v>0</v>
      </c>
      <c r="F84" s="37">
        <v>0</v>
      </c>
      <c r="G84" s="37">
        <v>34.6</v>
      </c>
      <c r="H84" s="37">
        <v>5.6310000000000002</v>
      </c>
      <c r="I84" s="37">
        <v>0</v>
      </c>
      <c r="J84" s="37">
        <v>0</v>
      </c>
      <c r="K84" s="37">
        <v>0</v>
      </c>
      <c r="L84" s="85" t="s">
        <v>364</v>
      </c>
      <c r="M84" s="85" t="s">
        <v>261</v>
      </c>
      <c r="N84" s="85"/>
      <c r="O84" s="85" t="s">
        <v>395</v>
      </c>
      <c r="P84" s="38" t="s">
        <v>70</v>
      </c>
      <c r="Q84" s="103">
        <v>81</v>
      </c>
    </row>
    <row r="85" spans="1:17">
      <c r="A85" s="38" t="s">
        <v>41</v>
      </c>
      <c r="B85" s="37">
        <v>0</v>
      </c>
      <c r="C85" s="37">
        <v>0</v>
      </c>
      <c r="D85" s="37">
        <v>0</v>
      </c>
      <c r="E85" s="37">
        <v>0</v>
      </c>
      <c r="F85" s="37">
        <v>0</v>
      </c>
      <c r="G85" s="37">
        <v>7.1</v>
      </c>
      <c r="H85" s="37">
        <v>26.1</v>
      </c>
      <c r="I85" s="37">
        <v>0</v>
      </c>
      <c r="J85" s="37">
        <v>0</v>
      </c>
      <c r="K85" s="37">
        <v>6.8</v>
      </c>
      <c r="L85" s="85" t="s">
        <v>364</v>
      </c>
      <c r="M85" s="85" t="s">
        <v>261</v>
      </c>
      <c r="N85" s="85"/>
      <c r="O85" s="85" t="s">
        <v>395</v>
      </c>
      <c r="P85" s="38" t="s">
        <v>70</v>
      </c>
      <c r="Q85" s="103">
        <v>82</v>
      </c>
    </row>
    <row r="86" spans="1:17">
      <c r="A86" s="38" t="s">
        <v>58</v>
      </c>
      <c r="B86" s="37"/>
      <c r="C86" s="37"/>
      <c r="D86" s="37"/>
      <c r="E86" s="37"/>
      <c r="F86" s="37"/>
      <c r="G86" s="37"/>
      <c r="H86" s="37"/>
      <c r="I86" s="37"/>
      <c r="J86" s="37"/>
      <c r="K86" s="37"/>
      <c r="N86" s="85"/>
      <c r="P86" s="38" t="s">
        <v>70</v>
      </c>
      <c r="Q86" s="103">
        <v>83</v>
      </c>
    </row>
    <row r="87" spans="1:17">
      <c r="A87" s="38" t="s">
        <v>240</v>
      </c>
      <c r="B87" s="37">
        <v>0</v>
      </c>
      <c r="C87" s="37">
        <v>0</v>
      </c>
      <c r="D87" s="37">
        <v>0</v>
      </c>
      <c r="E87" s="37">
        <v>20</v>
      </c>
      <c r="F87" s="37">
        <v>109</v>
      </c>
      <c r="G87" s="37">
        <v>109</v>
      </c>
      <c r="H87" s="37">
        <v>112.5</v>
      </c>
      <c r="I87" s="37">
        <v>100.5</v>
      </c>
      <c r="J87" s="37">
        <v>3</v>
      </c>
      <c r="K87" s="37">
        <v>0</v>
      </c>
      <c r="L87" s="85" t="s">
        <v>363</v>
      </c>
      <c r="M87" s="85" t="s">
        <v>261</v>
      </c>
      <c r="N87" s="85" t="s">
        <v>272</v>
      </c>
      <c r="O87" s="85" t="s">
        <v>395</v>
      </c>
      <c r="P87" s="38" t="s">
        <v>70</v>
      </c>
      <c r="Q87" s="103">
        <v>84</v>
      </c>
    </row>
    <row r="88" spans="1:17">
      <c r="A88" s="38" t="s">
        <v>241</v>
      </c>
      <c r="B88" s="37">
        <v>0</v>
      </c>
      <c r="C88" s="37">
        <v>0</v>
      </c>
      <c r="D88" s="37">
        <v>0</v>
      </c>
      <c r="E88" s="37">
        <v>8</v>
      </c>
      <c r="F88" s="37">
        <v>71</v>
      </c>
      <c r="G88" s="37">
        <v>116</v>
      </c>
      <c r="H88" s="37">
        <v>64.37</v>
      </c>
      <c r="I88" s="37">
        <v>97.63</v>
      </c>
      <c r="J88" s="37">
        <v>0</v>
      </c>
      <c r="K88" s="37">
        <v>0</v>
      </c>
      <c r="L88" s="85" t="s">
        <v>115</v>
      </c>
      <c r="M88" s="85" t="s">
        <v>261</v>
      </c>
      <c r="N88" s="85" t="s">
        <v>273</v>
      </c>
      <c r="O88" s="85" t="s">
        <v>395</v>
      </c>
      <c r="P88" s="38" t="s">
        <v>70</v>
      </c>
      <c r="Q88" s="103">
        <v>85</v>
      </c>
    </row>
    <row r="89" spans="1:17">
      <c r="A89" s="38" t="s">
        <v>26</v>
      </c>
      <c r="B89" s="37">
        <v>0</v>
      </c>
      <c r="C89" s="37">
        <v>0</v>
      </c>
      <c r="D89" s="37">
        <v>0</v>
      </c>
      <c r="E89" s="37">
        <v>0</v>
      </c>
      <c r="F89" s="37">
        <v>20</v>
      </c>
      <c r="G89" s="37">
        <v>20</v>
      </c>
      <c r="H89" s="37">
        <v>7.5</v>
      </c>
      <c r="I89" s="37">
        <v>42.5</v>
      </c>
      <c r="J89" s="37">
        <v>0</v>
      </c>
      <c r="K89" s="37">
        <v>0</v>
      </c>
      <c r="L89" s="85" t="s">
        <v>76</v>
      </c>
      <c r="M89" s="85" t="s">
        <v>261</v>
      </c>
      <c r="N89" s="85"/>
      <c r="O89" s="85" t="s">
        <v>395</v>
      </c>
      <c r="P89" s="38" t="s">
        <v>70</v>
      </c>
      <c r="Q89" s="103">
        <v>86</v>
      </c>
    </row>
    <row r="90" spans="1:17">
      <c r="A90" s="38" t="s">
        <v>42</v>
      </c>
      <c r="B90" s="37"/>
      <c r="C90" s="37"/>
      <c r="D90" s="37"/>
      <c r="E90" s="37"/>
      <c r="F90" s="37"/>
      <c r="G90" s="37"/>
      <c r="H90" s="37"/>
      <c r="I90" s="37"/>
      <c r="J90" s="37"/>
      <c r="K90" s="37"/>
      <c r="N90" s="85"/>
      <c r="P90" s="38" t="s">
        <v>70</v>
      </c>
      <c r="Q90" s="103">
        <v>87</v>
      </c>
    </row>
    <row r="91" spans="1:17">
      <c r="A91" s="38" t="s">
        <v>43</v>
      </c>
      <c r="B91" s="37">
        <v>0</v>
      </c>
      <c r="C91" s="37">
        <v>0</v>
      </c>
      <c r="D91" s="37">
        <v>0</v>
      </c>
      <c r="E91" s="37">
        <v>0</v>
      </c>
      <c r="F91" s="37">
        <v>0</v>
      </c>
      <c r="G91" s="37">
        <v>13.759</v>
      </c>
      <c r="H91" s="37">
        <v>12.098000000000001</v>
      </c>
      <c r="I91" s="37">
        <v>4.1429999999999998</v>
      </c>
      <c r="J91" s="37">
        <v>0</v>
      </c>
      <c r="K91" s="37">
        <v>0</v>
      </c>
      <c r="L91" s="85" t="s">
        <v>78</v>
      </c>
      <c r="M91" s="85" t="s">
        <v>259</v>
      </c>
      <c r="N91" s="85"/>
      <c r="O91" s="85" t="s">
        <v>395</v>
      </c>
      <c r="P91" s="38" t="s">
        <v>70</v>
      </c>
      <c r="Q91" s="103">
        <v>88</v>
      </c>
    </row>
    <row r="92" spans="1:17">
      <c r="A92" s="38" t="s">
        <v>217</v>
      </c>
      <c r="B92" s="37">
        <v>0</v>
      </c>
      <c r="C92" s="37">
        <v>0</v>
      </c>
      <c r="D92" s="37">
        <v>0</v>
      </c>
      <c r="E92" s="37">
        <v>0</v>
      </c>
      <c r="F92" s="37">
        <v>0</v>
      </c>
      <c r="G92" s="37">
        <v>10.1</v>
      </c>
      <c r="H92" s="37">
        <v>15</v>
      </c>
      <c r="I92" s="37">
        <v>0</v>
      </c>
      <c r="J92" s="37">
        <v>0</v>
      </c>
      <c r="K92" s="37">
        <v>0</v>
      </c>
      <c r="L92" s="85" t="s">
        <v>78</v>
      </c>
      <c r="M92" s="85" t="s">
        <v>259</v>
      </c>
      <c r="N92" s="85"/>
      <c r="O92" s="85" t="s">
        <v>395</v>
      </c>
      <c r="P92" s="38" t="s">
        <v>70</v>
      </c>
      <c r="Q92" s="103">
        <v>89</v>
      </c>
    </row>
    <row r="93" spans="1:17">
      <c r="A93" s="38" t="s">
        <v>44</v>
      </c>
      <c r="B93" s="37">
        <v>0</v>
      </c>
      <c r="C93" s="37">
        <v>0</v>
      </c>
      <c r="D93" s="37">
        <v>0</v>
      </c>
      <c r="E93" s="37">
        <v>0</v>
      </c>
      <c r="F93" s="37">
        <v>0</v>
      </c>
      <c r="G93" s="37">
        <v>0</v>
      </c>
      <c r="H93" s="37">
        <v>24.167999999999999</v>
      </c>
      <c r="I93" s="37">
        <v>11.632</v>
      </c>
      <c r="J93" s="37">
        <v>11.5</v>
      </c>
      <c r="K93" s="37">
        <v>0</v>
      </c>
      <c r="L93" s="85" t="s">
        <v>78</v>
      </c>
      <c r="M93" s="85" t="s">
        <v>261</v>
      </c>
      <c r="N93" s="85"/>
      <c r="O93" s="85" t="s">
        <v>395</v>
      </c>
      <c r="P93" s="38" t="s">
        <v>70</v>
      </c>
      <c r="Q93" s="103">
        <v>90</v>
      </c>
    </row>
    <row r="94" spans="1:17">
      <c r="A94" s="38" t="s">
        <v>293</v>
      </c>
      <c r="B94" s="37">
        <v>0</v>
      </c>
      <c r="C94" s="37">
        <v>0</v>
      </c>
      <c r="D94" s="37">
        <v>0</v>
      </c>
      <c r="E94" s="37">
        <v>0</v>
      </c>
      <c r="F94" s="37">
        <v>0</v>
      </c>
      <c r="G94" s="37">
        <v>0</v>
      </c>
      <c r="H94" s="37">
        <v>0</v>
      </c>
      <c r="I94" s="37">
        <v>16.748999999999999</v>
      </c>
      <c r="J94" s="37">
        <v>39.078000000000003</v>
      </c>
      <c r="K94" s="37">
        <v>38.299999999999997</v>
      </c>
      <c r="L94" s="85" t="s">
        <v>78</v>
      </c>
      <c r="M94" s="85" t="s">
        <v>262</v>
      </c>
      <c r="N94" s="85"/>
      <c r="O94" s="85" t="s">
        <v>395</v>
      </c>
      <c r="P94" s="38" t="s">
        <v>70</v>
      </c>
      <c r="Q94" s="103">
        <v>91</v>
      </c>
    </row>
    <row r="95" spans="1:17">
      <c r="A95" s="38" t="s">
        <v>244</v>
      </c>
      <c r="B95" s="37">
        <v>4.0629999999999997</v>
      </c>
      <c r="C95" s="37">
        <v>3.306</v>
      </c>
      <c r="D95" s="37">
        <v>5.5789999999999997</v>
      </c>
      <c r="E95" s="37">
        <v>4.6420000000000003</v>
      </c>
      <c r="F95" s="37">
        <v>4.7220000000000004</v>
      </c>
      <c r="G95" s="37">
        <v>4.343</v>
      </c>
      <c r="H95" s="37">
        <v>4.4770000000000003</v>
      </c>
      <c r="I95" s="37">
        <v>5.6520000000000001</v>
      </c>
      <c r="J95" s="37">
        <v>5.1909999999999998</v>
      </c>
      <c r="K95" s="37">
        <v>4.6539999999999999</v>
      </c>
      <c r="L95" s="85" t="s">
        <v>364</v>
      </c>
      <c r="M95" s="85" t="s">
        <v>259</v>
      </c>
      <c r="N95" s="85" t="s">
        <v>274</v>
      </c>
      <c r="O95" s="85" t="s">
        <v>395</v>
      </c>
      <c r="P95" s="38" t="s">
        <v>70</v>
      </c>
      <c r="Q95" s="103">
        <v>92</v>
      </c>
    </row>
    <row r="96" spans="1:17">
      <c r="A96" s="38" t="s">
        <v>45</v>
      </c>
      <c r="B96" s="37"/>
      <c r="C96" s="37"/>
      <c r="D96" s="37"/>
      <c r="E96" s="37"/>
      <c r="F96" s="37"/>
      <c r="G96" s="37"/>
      <c r="H96" s="37"/>
      <c r="I96" s="37"/>
      <c r="J96" s="37"/>
      <c r="K96" s="37"/>
      <c r="N96" s="85"/>
      <c r="P96" s="38" t="s">
        <v>70</v>
      </c>
      <c r="Q96" s="103">
        <v>93</v>
      </c>
    </row>
    <row r="97" spans="1:17">
      <c r="A97" s="38" t="s">
        <v>177</v>
      </c>
      <c r="B97" s="37">
        <v>93.1</v>
      </c>
      <c r="C97" s="37">
        <v>94.1</v>
      </c>
      <c r="D97" s="37">
        <v>96.6</v>
      </c>
      <c r="E97" s="37">
        <v>101.404</v>
      </c>
      <c r="F97" s="37">
        <v>151.09</v>
      </c>
      <c r="G97" s="37">
        <v>182.97399999999999</v>
      </c>
      <c r="H97" s="37">
        <v>218.86699999999999</v>
      </c>
      <c r="I97" s="37">
        <v>248.36799999999999</v>
      </c>
      <c r="J97" s="37">
        <v>266.28699999999998</v>
      </c>
      <c r="K97" s="37">
        <v>276.13799999999998</v>
      </c>
      <c r="L97" s="85" t="s">
        <v>120</v>
      </c>
      <c r="M97" s="85" t="s">
        <v>361</v>
      </c>
      <c r="N97" s="85"/>
      <c r="O97" s="85" t="s">
        <v>395</v>
      </c>
      <c r="P97" s="38" t="s">
        <v>70</v>
      </c>
      <c r="Q97" s="103">
        <v>94</v>
      </c>
    </row>
    <row r="98" spans="1:17">
      <c r="A98" s="38" t="s">
        <v>178</v>
      </c>
      <c r="B98" s="37">
        <v>0.4</v>
      </c>
      <c r="C98" s="37">
        <v>5.5</v>
      </c>
      <c r="D98" s="37">
        <v>5.5</v>
      </c>
      <c r="E98" s="37">
        <v>5.5190000000000001</v>
      </c>
      <c r="F98" s="37">
        <v>5.633</v>
      </c>
      <c r="G98" s="37">
        <v>5.7370000000000001</v>
      </c>
      <c r="H98" s="37">
        <v>2.863</v>
      </c>
      <c r="I98" s="37">
        <v>0</v>
      </c>
      <c r="J98" s="37">
        <v>0</v>
      </c>
      <c r="K98" s="37">
        <v>0</v>
      </c>
      <c r="L98" s="85" t="s">
        <v>120</v>
      </c>
      <c r="M98" s="85" t="s">
        <v>361</v>
      </c>
      <c r="N98" s="85"/>
      <c r="O98" s="85" t="s">
        <v>395</v>
      </c>
      <c r="P98" s="38" t="s">
        <v>70</v>
      </c>
      <c r="Q98" s="103">
        <v>95</v>
      </c>
    </row>
    <row r="99" spans="1:17">
      <c r="A99" s="38" t="s">
        <v>179</v>
      </c>
      <c r="B99" s="37">
        <v>296.113</v>
      </c>
      <c r="C99" s="37">
        <v>302.03500000000003</v>
      </c>
      <c r="D99" s="37">
        <v>308.07600000000002</v>
      </c>
      <c r="E99" s="37">
        <v>311.3</v>
      </c>
      <c r="F99" s="37">
        <v>157.27199999999999</v>
      </c>
      <c r="G99" s="37">
        <v>0</v>
      </c>
      <c r="H99" s="37">
        <v>0</v>
      </c>
      <c r="I99" s="37">
        <v>0</v>
      </c>
      <c r="J99" s="37">
        <v>0</v>
      </c>
      <c r="K99" s="37">
        <v>0</v>
      </c>
      <c r="L99" s="85" t="s">
        <v>120</v>
      </c>
      <c r="M99" s="85" t="s">
        <v>361</v>
      </c>
      <c r="N99" s="85"/>
      <c r="O99" s="85" t="s">
        <v>395</v>
      </c>
      <c r="P99" s="38" t="s">
        <v>70</v>
      </c>
      <c r="Q99" s="103">
        <v>96</v>
      </c>
    </row>
    <row r="100" spans="1:17">
      <c r="A100" s="38" t="s">
        <v>180</v>
      </c>
      <c r="B100" s="37">
        <v>18.5</v>
      </c>
      <c r="C100" s="37">
        <v>18.399999999999999</v>
      </c>
      <c r="D100" s="37">
        <v>19.2</v>
      </c>
      <c r="E100" s="37">
        <v>19.399999999999999</v>
      </c>
      <c r="F100" s="37">
        <v>19.812999999999999</v>
      </c>
      <c r="G100" s="37">
        <v>20.18</v>
      </c>
      <c r="H100" s="37">
        <v>20.727</v>
      </c>
      <c r="I100" s="37">
        <v>21.524999999999999</v>
      </c>
      <c r="J100" s="37">
        <v>22.039000000000001</v>
      </c>
      <c r="K100" s="37">
        <v>22.201000000000001</v>
      </c>
      <c r="L100" s="85" t="s">
        <v>120</v>
      </c>
      <c r="M100" s="85" t="s">
        <v>361</v>
      </c>
      <c r="N100" s="85"/>
      <c r="O100" s="85" t="s">
        <v>395</v>
      </c>
      <c r="P100" s="38" t="s">
        <v>70</v>
      </c>
      <c r="Q100" s="103">
        <v>97</v>
      </c>
    </row>
    <row r="101" spans="1:17">
      <c r="A101" s="38" t="s">
        <v>181</v>
      </c>
      <c r="B101" s="37">
        <v>0</v>
      </c>
      <c r="C101" s="37">
        <v>0</v>
      </c>
      <c r="D101" s="37">
        <v>0</v>
      </c>
      <c r="E101" s="37">
        <v>0</v>
      </c>
      <c r="F101" s="37">
        <v>160.57499999999999</v>
      </c>
      <c r="G101" s="37">
        <v>323.72000000000003</v>
      </c>
      <c r="H101" s="37">
        <v>332.48899999999998</v>
      </c>
      <c r="I101" s="37">
        <v>333.29300000000001</v>
      </c>
      <c r="J101" s="37">
        <v>332.46</v>
      </c>
      <c r="K101" s="37">
        <v>356.08300000000003</v>
      </c>
      <c r="L101" s="85" t="s">
        <v>120</v>
      </c>
      <c r="M101" s="85" t="s">
        <v>361</v>
      </c>
      <c r="N101" s="85"/>
      <c r="O101" s="85" t="s">
        <v>395</v>
      </c>
      <c r="P101" s="38" t="s">
        <v>70</v>
      </c>
      <c r="Q101" s="103">
        <v>98</v>
      </c>
    </row>
    <row r="102" spans="1:17">
      <c r="A102" s="38" t="s">
        <v>182</v>
      </c>
      <c r="B102" s="37">
        <v>3.1480000000000001</v>
      </c>
      <c r="C102" s="37">
        <v>6.2</v>
      </c>
      <c r="D102" s="37">
        <v>3.2</v>
      </c>
      <c r="E102" s="37">
        <v>1.6</v>
      </c>
      <c r="F102" s="37">
        <v>0</v>
      </c>
      <c r="G102" s="37">
        <v>0</v>
      </c>
      <c r="H102" s="37">
        <v>0</v>
      </c>
      <c r="I102" s="37">
        <v>0</v>
      </c>
      <c r="J102" s="37">
        <v>0</v>
      </c>
      <c r="K102" s="37">
        <v>0</v>
      </c>
      <c r="L102" s="85" t="s">
        <v>120</v>
      </c>
      <c r="M102" s="85" t="s">
        <v>361</v>
      </c>
      <c r="N102" s="85"/>
      <c r="O102" s="85" t="s">
        <v>395</v>
      </c>
      <c r="P102" s="38" t="s">
        <v>70</v>
      </c>
      <c r="Q102" s="103">
        <v>99</v>
      </c>
    </row>
    <row r="103" spans="1:17">
      <c r="A103" s="38" t="s">
        <v>183</v>
      </c>
      <c r="B103" s="37">
        <v>199.90799999999999</v>
      </c>
      <c r="C103" s="37">
        <v>203.9</v>
      </c>
      <c r="D103" s="37">
        <v>206</v>
      </c>
      <c r="E103" s="37">
        <v>210.16900000000001</v>
      </c>
      <c r="F103" s="37">
        <v>214.58199999999999</v>
      </c>
      <c r="G103" s="37">
        <v>218.547</v>
      </c>
      <c r="H103" s="37">
        <v>224.46700000000001</v>
      </c>
      <c r="I103" s="37">
        <v>224.61099999999999</v>
      </c>
      <c r="J103" s="37">
        <v>223.554</v>
      </c>
      <c r="K103" s="37">
        <v>239.38300000000001</v>
      </c>
      <c r="L103" s="85" t="s">
        <v>120</v>
      </c>
      <c r="M103" s="85" t="s">
        <v>361</v>
      </c>
      <c r="N103" s="85"/>
      <c r="O103" s="85" t="s">
        <v>395</v>
      </c>
      <c r="P103" s="38" t="s">
        <v>70</v>
      </c>
      <c r="Q103" s="103">
        <v>100</v>
      </c>
    </row>
    <row r="104" spans="1:17">
      <c r="A104" s="38" t="s">
        <v>184</v>
      </c>
      <c r="B104" s="37">
        <v>562.64400000000001</v>
      </c>
      <c r="C104" s="37">
        <v>573.89599999999996</v>
      </c>
      <c r="D104" s="37">
        <v>585.37699999999995</v>
      </c>
      <c r="E104" s="37">
        <v>591.5</v>
      </c>
      <c r="F104" s="37">
        <v>603.94299999999998</v>
      </c>
      <c r="G104" s="37">
        <v>615.101</v>
      </c>
      <c r="H104" s="37">
        <v>631.76300000000003</v>
      </c>
      <c r="I104" s="37">
        <v>656.09199999999998</v>
      </c>
      <c r="J104" s="37">
        <v>671.78300000000002</v>
      </c>
      <c r="K104" s="37">
        <v>676.70500000000004</v>
      </c>
      <c r="L104" s="85" t="s">
        <v>120</v>
      </c>
      <c r="M104" s="85" t="s">
        <v>361</v>
      </c>
      <c r="N104" s="85"/>
      <c r="O104" s="85" t="s">
        <v>395</v>
      </c>
      <c r="P104" s="38" t="s">
        <v>70</v>
      </c>
      <c r="Q104" s="103">
        <v>101</v>
      </c>
    </row>
    <row r="105" spans="1:17">
      <c r="A105" s="38" t="s">
        <v>185</v>
      </c>
      <c r="B105" s="37">
        <v>0</v>
      </c>
      <c r="C105" s="37">
        <v>0</v>
      </c>
      <c r="D105" s="37">
        <v>0</v>
      </c>
      <c r="E105" s="37">
        <v>0</v>
      </c>
      <c r="F105" s="37">
        <v>30</v>
      </c>
      <c r="G105" s="37">
        <v>120.96</v>
      </c>
      <c r="H105" s="37">
        <v>165.19300000000001</v>
      </c>
      <c r="I105" s="37">
        <v>139.15199999999999</v>
      </c>
      <c r="J105" s="37">
        <v>169.53700000000001</v>
      </c>
      <c r="K105" s="37">
        <v>185.417</v>
      </c>
      <c r="L105" s="85" t="s">
        <v>120</v>
      </c>
      <c r="M105" s="85" t="s">
        <v>361</v>
      </c>
      <c r="N105" s="85"/>
      <c r="O105" s="85" t="s">
        <v>395</v>
      </c>
      <c r="P105" s="38" t="s">
        <v>70</v>
      </c>
      <c r="Q105" s="103">
        <v>102</v>
      </c>
    </row>
    <row r="106" spans="1:17">
      <c r="A106" s="74" t="s">
        <v>275</v>
      </c>
      <c r="B106" s="75">
        <v>48.695</v>
      </c>
      <c r="C106" s="75">
        <v>29.739000000000001</v>
      </c>
      <c r="D106" s="75">
        <v>0</v>
      </c>
      <c r="E106" s="75">
        <v>0</v>
      </c>
      <c r="F106" s="75">
        <v>0</v>
      </c>
      <c r="G106" s="75">
        <v>0</v>
      </c>
      <c r="H106" s="75">
        <v>0</v>
      </c>
      <c r="I106" s="75">
        <v>0</v>
      </c>
      <c r="J106" s="75">
        <v>0</v>
      </c>
      <c r="K106" s="75">
        <v>0</v>
      </c>
      <c r="L106" s="85" t="s">
        <v>120</v>
      </c>
      <c r="M106" s="85" t="s">
        <v>361</v>
      </c>
      <c r="N106" s="85"/>
      <c r="O106" s="85" t="s">
        <v>395</v>
      </c>
      <c r="P106" s="38" t="s">
        <v>70</v>
      </c>
      <c r="Q106" s="103">
        <v>103</v>
      </c>
    </row>
    <row r="107" spans="1:17">
      <c r="A107" s="38" t="s">
        <v>218</v>
      </c>
      <c r="B107" s="37"/>
      <c r="C107" s="37"/>
      <c r="D107" s="37"/>
      <c r="E107" s="37"/>
      <c r="F107" s="37"/>
      <c r="G107" s="37"/>
      <c r="H107" s="37"/>
      <c r="I107" s="37"/>
      <c r="J107" s="37"/>
      <c r="K107" s="37"/>
      <c r="N107" s="85"/>
      <c r="P107" s="38" t="s">
        <v>70</v>
      </c>
      <c r="Q107" s="103">
        <v>104</v>
      </c>
    </row>
    <row r="108" spans="1:17">
      <c r="A108" s="38" t="s">
        <v>220</v>
      </c>
      <c r="B108" s="37">
        <v>0</v>
      </c>
      <c r="C108" s="37">
        <v>0</v>
      </c>
      <c r="D108" s="37">
        <v>0</v>
      </c>
      <c r="E108" s="37">
        <v>0</v>
      </c>
      <c r="F108" s="37">
        <v>0</v>
      </c>
      <c r="G108" s="37">
        <v>0</v>
      </c>
      <c r="H108" s="37">
        <v>0</v>
      </c>
      <c r="I108" s="37">
        <v>0.93200000000000005</v>
      </c>
      <c r="J108" s="37">
        <v>1.863</v>
      </c>
      <c r="K108" s="37">
        <v>0</v>
      </c>
      <c r="L108" s="85" t="s">
        <v>132</v>
      </c>
      <c r="M108" s="85" t="s">
        <v>259</v>
      </c>
      <c r="N108" s="85"/>
      <c r="O108" s="85" t="s">
        <v>395</v>
      </c>
      <c r="P108" s="38" t="s">
        <v>70</v>
      </c>
      <c r="Q108" s="103">
        <v>105</v>
      </c>
    </row>
    <row r="109" spans="1:17">
      <c r="A109" s="38" t="s">
        <v>221</v>
      </c>
      <c r="B109" s="37">
        <v>0</v>
      </c>
      <c r="C109" s="37">
        <v>0</v>
      </c>
      <c r="D109" s="37">
        <v>0</v>
      </c>
      <c r="E109" s="37">
        <v>0</v>
      </c>
      <c r="F109" s="37">
        <v>0</v>
      </c>
      <c r="G109" s="37">
        <v>0</v>
      </c>
      <c r="H109" s="37">
        <v>0</v>
      </c>
      <c r="I109" s="37">
        <v>1.1579999999999999</v>
      </c>
      <c r="J109" s="37">
        <v>2.3159999999999998</v>
      </c>
      <c r="K109" s="37">
        <v>0</v>
      </c>
      <c r="L109" s="85" t="s">
        <v>364</v>
      </c>
      <c r="M109" s="85" t="s">
        <v>259</v>
      </c>
      <c r="N109" s="85"/>
      <c r="O109" s="85" t="s">
        <v>395</v>
      </c>
      <c r="P109" s="38" t="s">
        <v>70</v>
      </c>
      <c r="Q109" s="103">
        <v>106</v>
      </c>
    </row>
    <row r="110" spans="1:17">
      <c r="A110" s="38" t="s">
        <v>222</v>
      </c>
      <c r="B110" s="37">
        <v>0</v>
      </c>
      <c r="C110" s="37">
        <v>0</v>
      </c>
      <c r="D110" s="37">
        <v>0</v>
      </c>
      <c r="E110" s="37">
        <v>0</v>
      </c>
      <c r="F110" s="37">
        <v>0</v>
      </c>
      <c r="G110" s="37">
        <v>0</v>
      </c>
      <c r="H110" s="37">
        <v>0</v>
      </c>
      <c r="I110" s="37">
        <v>1.6919999999999999</v>
      </c>
      <c r="J110" s="37">
        <v>3.3839999999999999</v>
      </c>
      <c r="K110" s="37">
        <v>0</v>
      </c>
      <c r="L110" s="85" t="s">
        <v>364</v>
      </c>
      <c r="M110" s="85" t="s">
        <v>259</v>
      </c>
      <c r="N110" s="85"/>
      <c r="O110" s="85" t="s">
        <v>395</v>
      </c>
      <c r="P110" s="38" t="s">
        <v>70</v>
      </c>
      <c r="Q110" s="103">
        <v>107</v>
      </c>
    </row>
    <row r="111" spans="1:17">
      <c r="A111" s="38" t="s">
        <v>223</v>
      </c>
      <c r="B111" s="37">
        <v>0</v>
      </c>
      <c r="C111" s="37">
        <v>0</v>
      </c>
      <c r="D111" s="37">
        <v>0</v>
      </c>
      <c r="E111" s="37">
        <v>0</v>
      </c>
      <c r="F111" s="37">
        <v>0</v>
      </c>
      <c r="G111" s="37">
        <v>0</v>
      </c>
      <c r="H111" s="37">
        <v>0</v>
      </c>
      <c r="I111" s="37">
        <v>1</v>
      </c>
      <c r="J111" s="37">
        <v>2</v>
      </c>
      <c r="K111" s="37">
        <v>0</v>
      </c>
      <c r="L111" s="85" t="s">
        <v>364</v>
      </c>
      <c r="M111" s="85" t="s">
        <v>259</v>
      </c>
      <c r="N111" s="85"/>
      <c r="O111" s="85" t="s">
        <v>395</v>
      </c>
      <c r="P111" s="38" t="s">
        <v>70</v>
      </c>
      <c r="Q111" s="103">
        <v>108</v>
      </c>
    </row>
    <row r="112" spans="1:17">
      <c r="A112" s="38" t="s">
        <v>224</v>
      </c>
      <c r="B112" s="37">
        <v>0</v>
      </c>
      <c r="C112" s="37">
        <v>0</v>
      </c>
      <c r="D112" s="37">
        <v>0</v>
      </c>
      <c r="E112" s="37">
        <v>0</v>
      </c>
      <c r="F112" s="37">
        <v>0</v>
      </c>
      <c r="G112" s="37">
        <v>0</v>
      </c>
      <c r="H112" s="37">
        <v>0</v>
      </c>
      <c r="I112" s="37">
        <v>2.4369999999999998</v>
      </c>
      <c r="J112" s="37">
        <v>4.8730000000000002</v>
      </c>
      <c r="K112" s="37">
        <v>0</v>
      </c>
      <c r="L112" s="85" t="s">
        <v>364</v>
      </c>
      <c r="M112" s="85" t="s">
        <v>259</v>
      </c>
      <c r="N112" s="85"/>
      <c r="O112" s="85" t="s">
        <v>395</v>
      </c>
      <c r="P112" s="38" t="s">
        <v>70</v>
      </c>
      <c r="Q112" s="103">
        <v>109</v>
      </c>
    </row>
    <row r="113" spans="1:17">
      <c r="A113" s="38" t="s">
        <v>225</v>
      </c>
      <c r="B113" s="37">
        <v>0</v>
      </c>
      <c r="C113" s="37">
        <v>0</v>
      </c>
      <c r="D113" s="37">
        <v>0</v>
      </c>
      <c r="E113" s="37">
        <v>0</v>
      </c>
      <c r="F113" s="37">
        <v>0</v>
      </c>
      <c r="G113" s="37">
        <v>0</v>
      </c>
      <c r="H113" s="37">
        <v>0</v>
      </c>
      <c r="I113" s="37">
        <v>1.5669999999999999</v>
      </c>
      <c r="J113" s="37">
        <v>3.133</v>
      </c>
      <c r="K113" s="37">
        <v>0</v>
      </c>
      <c r="L113" s="85" t="s">
        <v>364</v>
      </c>
      <c r="M113" s="85" t="s">
        <v>259</v>
      </c>
      <c r="N113" s="85"/>
      <c r="O113" s="85" t="s">
        <v>395</v>
      </c>
      <c r="P113" s="38" t="s">
        <v>70</v>
      </c>
      <c r="Q113" s="103">
        <v>110</v>
      </c>
    </row>
    <row r="114" spans="1:17">
      <c r="A114" s="38" t="s">
        <v>226</v>
      </c>
      <c r="B114" s="37">
        <v>0</v>
      </c>
      <c r="C114" s="37">
        <v>0</v>
      </c>
      <c r="D114" s="37">
        <v>0</v>
      </c>
      <c r="E114" s="37">
        <v>0</v>
      </c>
      <c r="F114" s="37">
        <v>0</v>
      </c>
      <c r="G114" s="37">
        <v>0</v>
      </c>
      <c r="H114" s="37">
        <v>0</v>
      </c>
      <c r="I114" s="37">
        <v>1.093</v>
      </c>
      <c r="J114" s="37">
        <v>2.1869999999999998</v>
      </c>
      <c r="K114" s="37">
        <v>0</v>
      </c>
      <c r="L114" s="85" t="s">
        <v>364</v>
      </c>
      <c r="M114" s="85" t="s">
        <v>259</v>
      </c>
      <c r="N114" s="85"/>
      <c r="O114" s="85" t="s">
        <v>395</v>
      </c>
      <c r="P114" s="38" t="s">
        <v>70</v>
      </c>
      <c r="Q114" s="103">
        <v>111</v>
      </c>
    </row>
    <row r="115" spans="1:17">
      <c r="A115" s="38" t="s">
        <v>227</v>
      </c>
      <c r="B115" s="37">
        <v>0</v>
      </c>
      <c r="C115" s="37">
        <v>0</v>
      </c>
      <c r="D115" s="37">
        <v>0</v>
      </c>
      <c r="E115" s="37">
        <v>0</v>
      </c>
      <c r="F115" s="37">
        <v>0</v>
      </c>
      <c r="G115" s="37">
        <v>0</v>
      </c>
      <c r="H115" s="37">
        <v>0</v>
      </c>
      <c r="I115" s="37">
        <v>1.4830000000000001</v>
      </c>
      <c r="J115" s="37">
        <v>2.9670000000000001</v>
      </c>
      <c r="K115" s="37">
        <v>0</v>
      </c>
      <c r="L115" s="85" t="s">
        <v>364</v>
      </c>
      <c r="M115" s="85" t="s">
        <v>259</v>
      </c>
      <c r="N115" s="85"/>
      <c r="O115" s="85" t="s">
        <v>395</v>
      </c>
      <c r="P115" s="38" t="s">
        <v>70</v>
      </c>
      <c r="Q115" s="103">
        <v>112</v>
      </c>
    </row>
    <row r="116" spans="1:17">
      <c r="A116" s="38" t="s">
        <v>228</v>
      </c>
      <c r="B116" s="37">
        <v>0</v>
      </c>
      <c r="C116" s="37">
        <v>0</v>
      </c>
      <c r="D116" s="37">
        <v>0</v>
      </c>
      <c r="E116" s="37">
        <v>0</v>
      </c>
      <c r="F116" s="37">
        <v>0</v>
      </c>
      <c r="G116" s="37">
        <v>0</v>
      </c>
      <c r="H116" s="37">
        <v>0</v>
      </c>
      <c r="I116" s="37">
        <v>0.16300000000000001</v>
      </c>
      <c r="J116" s="37">
        <v>0.32600000000000001</v>
      </c>
      <c r="K116" s="37">
        <v>0</v>
      </c>
      <c r="L116" s="85" t="s">
        <v>115</v>
      </c>
      <c r="M116" s="85" t="s">
        <v>259</v>
      </c>
      <c r="N116" s="85"/>
      <c r="O116" s="85" t="s">
        <v>395</v>
      </c>
      <c r="P116" s="38" t="s">
        <v>70</v>
      </c>
      <c r="Q116" s="103">
        <v>113</v>
      </c>
    </row>
    <row r="117" spans="1:17">
      <c r="A117" s="38" t="s">
        <v>229</v>
      </c>
      <c r="B117" s="37">
        <v>0</v>
      </c>
      <c r="C117" s="37">
        <v>0</v>
      </c>
      <c r="D117" s="37">
        <v>0</v>
      </c>
      <c r="E117" s="37">
        <v>0</v>
      </c>
      <c r="F117" s="37">
        <v>0</v>
      </c>
      <c r="G117" s="37">
        <v>0</v>
      </c>
      <c r="H117" s="37">
        <v>0</v>
      </c>
      <c r="I117" s="37">
        <v>0.76</v>
      </c>
      <c r="J117" s="37">
        <v>1.52</v>
      </c>
      <c r="K117" s="37">
        <v>0</v>
      </c>
      <c r="L117" s="85" t="s">
        <v>364</v>
      </c>
      <c r="M117" s="85" t="s">
        <v>259</v>
      </c>
      <c r="N117" s="85"/>
      <c r="O117" s="85" t="s">
        <v>395</v>
      </c>
      <c r="P117" s="38" t="s">
        <v>70</v>
      </c>
      <c r="Q117" s="103">
        <v>114</v>
      </c>
    </row>
    <row r="118" spans="1:17">
      <c r="A118" s="74" t="s">
        <v>230</v>
      </c>
      <c r="B118" s="75">
        <v>0</v>
      </c>
      <c r="C118" s="75">
        <v>0</v>
      </c>
      <c r="D118" s="75">
        <v>0</v>
      </c>
      <c r="E118" s="75">
        <v>0</v>
      </c>
      <c r="F118" s="75">
        <v>0</v>
      </c>
      <c r="G118" s="75">
        <v>0</v>
      </c>
      <c r="H118" s="75">
        <v>0</v>
      </c>
      <c r="I118" s="75">
        <v>2.4020000000000001</v>
      </c>
      <c r="J118" s="75">
        <v>4.8029999999999999</v>
      </c>
      <c r="K118" s="75">
        <v>0</v>
      </c>
      <c r="L118" s="85" t="s">
        <v>115</v>
      </c>
      <c r="M118" s="85" t="s">
        <v>259</v>
      </c>
      <c r="N118" s="85"/>
      <c r="O118" s="85" t="s">
        <v>395</v>
      </c>
      <c r="P118" s="38" t="s">
        <v>70</v>
      </c>
      <c r="Q118" s="103">
        <v>115</v>
      </c>
    </row>
    <row r="119" spans="1:17">
      <c r="A119" s="38" t="s">
        <v>231</v>
      </c>
      <c r="B119" s="37">
        <v>0</v>
      </c>
      <c r="C119" s="37">
        <v>0</v>
      </c>
      <c r="D119" s="37">
        <v>0</v>
      </c>
      <c r="E119" s="37">
        <v>0</v>
      </c>
      <c r="F119" s="37">
        <v>0</v>
      </c>
      <c r="G119" s="37">
        <v>0</v>
      </c>
      <c r="H119" s="37">
        <v>0</v>
      </c>
      <c r="I119" s="37">
        <v>1.429</v>
      </c>
      <c r="J119" s="37">
        <v>2.8580000000000001</v>
      </c>
      <c r="K119" s="37">
        <v>0</v>
      </c>
      <c r="L119" s="85" t="s">
        <v>364</v>
      </c>
      <c r="M119" s="85" t="s">
        <v>259</v>
      </c>
      <c r="N119" s="85"/>
      <c r="O119" s="85" t="s">
        <v>395</v>
      </c>
      <c r="P119" s="38" t="s">
        <v>70</v>
      </c>
      <c r="Q119" s="103">
        <v>116</v>
      </c>
    </row>
    <row r="120" spans="1:17">
      <c r="A120" s="38" t="s">
        <v>219</v>
      </c>
      <c r="B120" s="37">
        <v>0</v>
      </c>
      <c r="C120" s="37">
        <v>0</v>
      </c>
      <c r="D120" s="37">
        <v>0</v>
      </c>
      <c r="E120" s="37">
        <v>0</v>
      </c>
      <c r="F120" s="37">
        <v>0</v>
      </c>
      <c r="G120" s="37">
        <v>0</v>
      </c>
      <c r="H120" s="37">
        <v>0</v>
      </c>
      <c r="I120" s="37">
        <v>0.497</v>
      </c>
      <c r="J120" s="37">
        <v>0.995</v>
      </c>
      <c r="K120" s="37">
        <v>0</v>
      </c>
      <c r="L120" s="85" t="s">
        <v>115</v>
      </c>
      <c r="M120" s="85" t="s">
        <v>259</v>
      </c>
      <c r="N120" s="85"/>
      <c r="O120" s="85" t="s">
        <v>395</v>
      </c>
      <c r="P120" s="38" t="s">
        <v>70</v>
      </c>
      <c r="Q120" s="103">
        <v>117</v>
      </c>
    </row>
    <row r="121" spans="1:17">
      <c r="A121" s="38" t="s">
        <v>232</v>
      </c>
      <c r="B121" s="37">
        <v>0</v>
      </c>
      <c r="C121" s="37">
        <v>0</v>
      </c>
      <c r="D121" s="37">
        <v>0</v>
      </c>
      <c r="E121" s="37">
        <v>0</v>
      </c>
      <c r="F121" s="37">
        <v>0</v>
      </c>
      <c r="G121" s="37">
        <v>0</v>
      </c>
      <c r="H121" s="37">
        <v>0</v>
      </c>
      <c r="I121" s="37">
        <v>1.028</v>
      </c>
      <c r="J121" s="37">
        <v>2.0569999999999999</v>
      </c>
      <c r="K121" s="37">
        <v>0</v>
      </c>
      <c r="L121" s="85" t="s">
        <v>80</v>
      </c>
      <c r="M121" s="85" t="s">
        <v>259</v>
      </c>
      <c r="N121" s="85"/>
      <c r="O121" s="85" t="s">
        <v>395</v>
      </c>
      <c r="P121" s="38" t="s">
        <v>70</v>
      </c>
      <c r="Q121" s="103">
        <v>118</v>
      </c>
    </row>
    <row r="122" spans="1:17">
      <c r="A122" s="74" t="s">
        <v>233</v>
      </c>
      <c r="B122" s="75">
        <v>0</v>
      </c>
      <c r="C122" s="75">
        <v>0</v>
      </c>
      <c r="D122" s="75">
        <v>0</v>
      </c>
      <c r="E122" s="75">
        <v>0</v>
      </c>
      <c r="F122" s="75">
        <v>0</v>
      </c>
      <c r="G122" s="75">
        <v>0</v>
      </c>
      <c r="H122" s="75">
        <v>0</v>
      </c>
      <c r="I122" s="75">
        <v>1.3380000000000001</v>
      </c>
      <c r="J122" s="75">
        <v>2.6749999999999998</v>
      </c>
      <c r="K122" s="75">
        <v>0</v>
      </c>
      <c r="L122" s="85" t="s">
        <v>115</v>
      </c>
      <c r="M122" s="85" t="s">
        <v>259</v>
      </c>
      <c r="N122" s="85"/>
      <c r="O122" s="85" t="s">
        <v>395</v>
      </c>
      <c r="P122" s="38" t="s">
        <v>70</v>
      </c>
      <c r="Q122" s="103">
        <v>119</v>
      </c>
    </row>
    <row r="123" spans="1:17">
      <c r="A123" s="74" t="s">
        <v>234</v>
      </c>
      <c r="B123" s="75">
        <v>0</v>
      </c>
      <c r="C123" s="75">
        <v>0</v>
      </c>
      <c r="D123" s="75">
        <v>0</v>
      </c>
      <c r="E123" s="75">
        <v>0</v>
      </c>
      <c r="F123" s="75">
        <v>0</v>
      </c>
      <c r="G123" s="75">
        <v>0</v>
      </c>
      <c r="H123" s="75">
        <v>0</v>
      </c>
      <c r="I123" s="75">
        <v>1.022</v>
      </c>
      <c r="J123" s="75">
        <v>2.0430000000000001</v>
      </c>
      <c r="K123" s="75">
        <v>0</v>
      </c>
      <c r="L123" s="85" t="s">
        <v>132</v>
      </c>
      <c r="M123" s="85" t="s">
        <v>259</v>
      </c>
      <c r="N123" s="85"/>
      <c r="O123" s="85" t="s">
        <v>395</v>
      </c>
      <c r="P123" s="38" t="s">
        <v>70</v>
      </c>
      <c r="Q123" s="103">
        <v>120</v>
      </c>
    </row>
    <row r="124" spans="1:17">
      <c r="A124" s="38" t="s">
        <v>59</v>
      </c>
      <c r="B124" s="37">
        <v>0</v>
      </c>
      <c r="C124" s="37">
        <v>0</v>
      </c>
      <c r="D124" s="37">
        <v>0</v>
      </c>
      <c r="E124" s="37">
        <v>0</v>
      </c>
      <c r="F124" s="37">
        <v>24.6</v>
      </c>
      <c r="G124" s="37">
        <v>19.399999999999999</v>
      </c>
      <c r="H124" s="37">
        <v>15.1</v>
      </c>
      <c r="I124" s="37">
        <v>14.9</v>
      </c>
      <c r="J124" s="37">
        <v>7.45</v>
      </c>
      <c r="K124" s="37">
        <v>21.85</v>
      </c>
      <c r="L124" s="85" t="s">
        <v>76</v>
      </c>
      <c r="M124" s="85" t="s">
        <v>261</v>
      </c>
      <c r="N124" s="85"/>
      <c r="O124" s="85" t="s">
        <v>395</v>
      </c>
      <c r="P124" s="38" t="s">
        <v>70</v>
      </c>
      <c r="Q124" s="103">
        <v>121</v>
      </c>
    </row>
    <row r="125" spans="1:17">
      <c r="A125" s="38" t="s">
        <v>188</v>
      </c>
      <c r="B125" s="37">
        <v>0</v>
      </c>
      <c r="C125" s="37">
        <v>0</v>
      </c>
      <c r="D125" s="37">
        <v>0</v>
      </c>
      <c r="E125" s="37">
        <v>1</v>
      </c>
      <c r="F125" s="37">
        <v>1</v>
      </c>
      <c r="G125" s="37">
        <v>1</v>
      </c>
      <c r="H125" s="37">
        <v>1</v>
      </c>
      <c r="I125" s="37">
        <v>1</v>
      </c>
      <c r="J125" s="37">
        <v>0</v>
      </c>
      <c r="K125" s="37">
        <v>0</v>
      </c>
      <c r="L125" s="85" t="s">
        <v>364</v>
      </c>
      <c r="M125" s="85" t="s">
        <v>259</v>
      </c>
      <c r="N125" s="85"/>
      <c r="O125" s="85" t="s">
        <v>395</v>
      </c>
      <c r="P125" s="38" t="s">
        <v>70</v>
      </c>
      <c r="Q125" s="103">
        <v>122</v>
      </c>
    </row>
    <row r="126" spans="1:17">
      <c r="A126" s="38" t="s">
        <v>249</v>
      </c>
      <c r="B126" s="37">
        <v>160.74199999999999</v>
      </c>
      <c r="C126" s="37">
        <v>166.62899999999999</v>
      </c>
      <c r="D126" s="37">
        <v>167.72499999999999</v>
      </c>
      <c r="E126" s="37">
        <v>167.536</v>
      </c>
      <c r="F126" s="37">
        <v>171.054</v>
      </c>
      <c r="G126" s="37">
        <v>174.214</v>
      </c>
      <c r="H126" s="37">
        <v>178.24600000000001</v>
      </c>
      <c r="I126" s="37">
        <v>184.423</v>
      </c>
      <c r="J126" s="37">
        <v>188.8</v>
      </c>
      <c r="K126" s="37">
        <v>191.3425</v>
      </c>
      <c r="L126" s="85" t="s">
        <v>120</v>
      </c>
      <c r="M126" s="85" t="s">
        <v>361</v>
      </c>
      <c r="N126" s="85" t="s">
        <v>248</v>
      </c>
      <c r="O126" s="85" t="s">
        <v>395</v>
      </c>
      <c r="P126" s="38" t="s">
        <v>70</v>
      </c>
      <c r="Q126" s="103">
        <v>123</v>
      </c>
    </row>
    <row r="127" spans="1:17">
      <c r="A127" s="104" t="s">
        <v>447</v>
      </c>
      <c r="B127" s="105">
        <f t="shared" ref="B127:K127" si="4">SUM(B52:B126)</f>
        <v>2118.4939999999997</v>
      </c>
      <c r="C127" s="105">
        <f t="shared" si="4"/>
        <v>2054.0380000000005</v>
      </c>
      <c r="D127" s="105">
        <f t="shared" si="4"/>
        <v>2091.4490000000001</v>
      </c>
      <c r="E127" s="105">
        <f t="shared" si="4"/>
        <v>2135.9490000000001</v>
      </c>
      <c r="F127" s="105">
        <f t="shared" si="4"/>
        <v>2689.5260000000003</v>
      </c>
      <c r="G127" s="105">
        <f t="shared" si="4"/>
        <v>3050.2020000000002</v>
      </c>
      <c r="H127" s="105">
        <f t="shared" si="4"/>
        <v>3019.8700000000003</v>
      </c>
      <c r="I127" s="105">
        <f t="shared" si="4"/>
        <v>3090.0299999999997</v>
      </c>
      <c r="J127" s="105">
        <f t="shared" si="4"/>
        <v>2986.9529999999995</v>
      </c>
      <c r="K127" s="105">
        <f t="shared" si="4"/>
        <v>3007.9214999999999</v>
      </c>
      <c r="L127" s="102"/>
      <c r="M127" s="102"/>
      <c r="N127" s="102"/>
      <c r="O127" s="102"/>
      <c r="P127" s="153" t="s">
        <v>70</v>
      </c>
      <c r="Q127" s="103">
        <v>124</v>
      </c>
    </row>
    <row r="128" spans="1:17">
      <c r="A128" s="102" t="s">
        <v>340</v>
      </c>
      <c r="B128" s="102"/>
      <c r="C128" s="102"/>
      <c r="D128" s="102"/>
      <c r="E128" s="102"/>
      <c r="F128" s="102"/>
      <c r="G128" s="102"/>
      <c r="H128" s="102"/>
      <c r="I128" s="102"/>
      <c r="J128" s="102"/>
      <c r="K128" s="102"/>
      <c r="L128" s="102"/>
      <c r="M128" s="102"/>
      <c r="N128" s="102"/>
      <c r="O128" s="102"/>
      <c r="P128" s="103" t="s">
        <v>340</v>
      </c>
      <c r="Q128" s="103">
        <v>125</v>
      </c>
    </row>
    <row r="129" spans="1:17">
      <c r="A129" s="74" t="s">
        <v>407</v>
      </c>
      <c r="B129" s="75">
        <v>0</v>
      </c>
      <c r="C129" s="75">
        <v>0</v>
      </c>
      <c r="D129" s="75">
        <v>0</v>
      </c>
      <c r="E129" s="75">
        <v>0</v>
      </c>
      <c r="F129" s="75">
        <v>0</v>
      </c>
      <c r="G129" s="75">
        <v>0</v>
      </c>
      <c r="H129" s="75">
        <v>9.35E-2</v>
      </c>
      <c r="I129" s="75">
        <v>9.35E-2</v>
      </c>
      <c r="J129" s="75">
        <v>9.35E-2</v>
      </c>
      <c r="K129" s="75">
        <v>0</v>
      </c>
      <c r="L129" s="85" t="s">
        <v>84</v>
      </c>
      <c r="M129" s="85" t="s">
        <v>259</v>
      </c>
      <c r="O129" s="85" t="s">
        <v>439</v>
      </c>
      <c r="P129" s="38" t="s">
        <v>340</v>
      </c>
      <c r="Q129" s="103">
        <v>126</v>
      </c>
    </row>
    <row r="130" spans="1:17">
      <c r="A130" s="104" t="s">
        <v>447</v>
      </c>
      <c r="B130" s="105">
        <f t="shared" ref="B130:K130" si="5">SUM(B129)</f>
        <v>0</v>
      </c>
      <c r="C130" s="105">
        <f t="shared" si="5"/>
        <v>0</v>
      </c>
      <c r="D130" s="105">
        <f t="shared" si="5"/>
        <v>0</v>
      </c>
      <c r="E130" s="105">
        <f t="shared" si="5"/>
        <v>0</v>
      </c>
      <c r="F130" s="105">
        <f t="shared" si="5"/>
        <v>0</v>
      </c>
      <c r="G130" s="105">
        <f t="shared" si="5"/>
        <v>0</v>
      </c>
      <c r="H130" s="105">
        <f t="shared" si="5"/>
        <v>9.35E-2</v>
      </c>
      <c r="I130" s="105">
        <f t="shared" si="5"/>
        <v>9.35E-2</v>
      </c>
      <c r="J130" s="105">
        <f t="shared" si="5"/>
        <v>9.35E-2</v>
      </c>
      <c r="K130" s="105">
        <f t="shared" si="5"/>
        <v>0</v>
      </c>
      <c r="L130" s="102"/>
      <c r="M130" s="102"/>
      <c r="N130" s="102"/>
      <c r="O130" s="102"/>
      <c r="P130" s="153" t="s">
        <v>340</v>
      </c>
      <c r="Q130" s="103">
        <v>127</v>
      </c>
    </row>
    <row r="131" spans="1:17">
      <c r="A131" s="102" t="s">
        <v>127</v>
      </c>
      <c r="B131" s="102"/>
      <c r="C131" s="102"/>
      <c r="D131" s="102"/>
      <c r="E131" s="102"/>
      <c r="F131" s="102"/>
      <c r="G131" s="102"/>
      <c r="H131" s="102"/>
      <c r="I131" s="102"/>
      <c r="J131" s="102"/>
      <c r="K131" s="102"/>
      <c r="L131" s="102"/>
      <c r="M131" s="102"/>
      <c r="N131" s="102"/>
      <c r="O131" s="102"/>
      <c r="P131" s="103" t="s">
        <v>127</v>
      </c>
      <c r="Q131" s="103">
        <v>128</v>
      </c>
    </row>
    <row r="132" spans="1:17">
      <c r="A132" s="38" t="s">
        <v>94</v>
      </c>
      <c r="B132" s="37">
        <v>94.6</v>
      </c>
      <c r="C132" s="37">
        <v>99.6</v>
      </c>
      <c r="D132" s="37">
        <v>105.5</v>
      </c>
      <c r="E132" s="37">
        <v>104.6</v>
      </c>
      <c r="F132" s="37">
        <v>116.851</v>
      </c>
      <c r="G132" s="37">
        <v>101.58799999999999</v>
      </c>
      <c r="H132" s="37">
        <v>103.075</v>
      </c>
      <c r="I132" s="37">
        <v>101.78</v>
      </c>
      <c r="J132" s="37">
        <v>104.46</v>
      </c>
      <c r="K132" s="37">
        <v>95.352000000000004</v>
      </c>
      <c r="L132" s="85" t="s">
        <v>115</v>
      </c>
      <c r="M132" s="85" t="s">
        <v>258</v>
      </c>
      <c r="N132" s="85"/>
      <c r="O132" s="85" t="s">
        <v>439</v>
      </c>
      <c r="P132" s="38" t="s">
        <v>127</v>
      </c>
      <c r="Q132" s="103">
        <v>129</v>
      </c>
    </row>
    <row r="133" spans="1:17">
      <c r="A133" s="38" t="s">
        <v>116</v>
      </c>
      <c r="B133" s="37">
        <v>11.7</v>
      </c>
      <c r="C133" s="37">
        <v>12.8</v>
      </c>
      <c r="D133" s="37">
        <v>12.6</v>
      </c>
      <c r="E133" s="37">
        <v>19.899999999999999</v>
      </c>
      <c r="F133" s="37">
        <v>22.6</v>
      </c>
      <c r="G133" s="37">
        <v>27.831</v>
      </c>
      <c r="H133" s="37">
        <v>31.01</v>
      </c>
      <c r="I133" s="37">
        <v>32.405000000000001</v>
      </c>
      <c r="J133" s="37">
        <v>31.507999999999999</v>
      </c>
      <c r="K133" s="37">
        <v>27.98</v>
      </c>
      <c r="L133" s="85" t="s">
        <v>365</v>
      </c>
      <c r="M133" s="85" t="s">
        <v>258</v>
      </c>
      <c r="N133" s="85"/>
      <c r="O133" s="85" t="s">
        <v>439</v>
      </c>
      <c r="P133" s="38" t="s">
        <v>127</v>
      </c>
      <c r="Q133" s="103">
        <v>130</v>
      </c>
    </row>
    <row r="134" spans="1:17">
      <c r="A134" s="74" t="s">
        <v>205</v>
      </c>
      <c r="B134" s="75">
        <v>4.9000000000000004</v>
      </c>
      <c r="C134" s="75">
        <v>4.8</v>
      </c>
      <c r="D134" s="75">
        <v>4.8</v>
      </c>
      <c r="E134" s="75">
        <v>3.4470000000000001</v>
      </c>
      <c r="F134" s="75">
        <v>2.9649999999999999</v>
      </c>
      <c r="G134" s="75">
        <v>2.577</v>
      </c>
      <c r="H134" s="75">
        <v>2.782</v>
      </c>
      <c r="I134" s="75">
        <v>1.823</v>
      </c>
      <c r="J134" s="75">
        <v>2.157</v>
      </c>
      <c r="K134" s="75">
        <v>1.0169999999999999</v>
      </c>
      <c r="L134" s="85" t="s">
        <v>132</v>
      </c>
      <c r="M134" s="85" t="s">
        <v>258</v>
      </c>
      <c r="N134" s="85"/>
      <c r="O134" s="85" t="s">
        <v>439</v>
      </c>
      <c r="P134" s="38" t="s">
        <v>127</v>
      </c>
      <c r="Q134" s="103">
        <v>131</v>
      </c>
    </row>
    <row r="135" spans="1:17">
      <c r="A135" s="38" t="s">
        <v>337</v>
      </c>
      <c r="B135" s="37">
        <v>7.5</v>
      </c>
      <c r="C135" s="37">
        <v>11.1</v>
      </c>
      <c r="D135" s="37">
        <v>11.2</v>
      </c>
      <c r="E135" s="37">
        <v>11</v>
      </c>
      <c r="F135" s="37">
        <v>12.4</v>
      </c>
      <c r="G135" s="37">
        <v>12.9</v>
      </c>
      <c r="H135" s="37">
        <v>13.8</v>
      </c>
      <c r="I135" s="37">
        <v>14</v>
      </c>
      <c r="J135" s="37">
        <v>13.920999999999999</v>
      </c>
      <c r="K135" s="37">
        <v>14.5</v>
      </c>
      <c r="L135" s="85" t="s">
        <v>132</v>
      </c>
      <c r="M135" s="85" t="s">
        <v>258</v>
      </c>
      <c r="N135" s="85"/>
      <c r="O135" s="85" t="s">
        <v>439</v>
      </c>
      <c r="P135" s="38" t="s">
        <v>127</v>
      </c>
      <c r="Q135" s="103">
        <v>132</v>
      </c>
    </row>
    <row r="136" spans="1:17">
      <c r="A136" s="74" t="s">
        <v>296</v>
      </c>
      <c r="B136" s="75">
        <v>0</v>
      </c>
      <c r="C136" s="75">
        <v>0</v>
      </c>
      <c r="D136" s="75">
        <v>0</v>
      </c>
      <c r="E136" s="75">
        <v>0</v>
      </c>
      <c r="F136" s="75">
        <v>0</v>
      </c>
      <c r="G136" s="75">
        <v>0</v>
      </c>
      <c r="H136" s="75">
        <v>0</v>
      </c>
      <c r="I136" s="75">
        <v>0.16800000000000001</v>
      </c>
      <c r="J136" s="75">
        <v>0</v>
      </c>
      <c r="K136" s="75">
        <v>0</v>
      </c>
      <c r="L136" s="85" t="s">
        <v>132</v>
      </c>
      <c r="M136" s="85" t="s">
        <v>258</v>
      </c>
      <c r="N136" s="85"/>
      <c r="O136" s="85" t="s">
        <v>439</v>
      </c>
      <c r="P136" s="38" t="s">
        <v>127</v>
      </c>
      <c r="Q136" s="103">
        <v>133</v>
      </c>
    </row>
    <row r="137" spans="1:17">
      <c r="A137" s="38" t="s">
        <v>189</v>
      </c>
      <c r="B137" s="37">
        <v>3</v>
      </c>
      <c r="C137" s="37">
        <v>1.9</v>
      </c>
      <c r="D137" s="37">
        <v>2.0299999999999998</v>
      </c>
      <c r="E137" s="37">
        <v>2.0299999999999998</v>
      </c>
      <c r="F137" s="37">
        <v>2.0299999999999998</v>
      </c>
      <c r="G137" s="37">
        <v>2.028</v>
      </c>
      <c r="H137" s="37">
        <v>2.0299999999999998</v>
      </c>
      <c r="I137" s="37">
        <v>1.97</v>
      </c>
      <c r="J137" s="37">
        <v>2.0299999999999998</v>
      </c>
      <c r="K137" s="37">
        <v>2.0299999999999998</v>
      </c>
      <c r="L137" s="85" t="s">
        <v>364</v>
      </c>
      <c r="M137" s="85" t="s">
        <v>262</v>
      </c>
      <c r="N137" s="85"/>
      <c r="O137" s="85" t="s">
        <v>439</v>
      </c>
      <c r="P137" s="38" t="s">
        <v>127</v>
      </c>
      <c r="Q137" s="103">
        <v>134</v>
      </c>
    </row>
    <row r="138" spans="1:17">
      <c r="A138" s="38" t="s">
        <v>507</v>
      </c>
      <c r="B138" s="37">
        <v>7.8</v>
      </c>
      <c r="C138" s="37">
        <v>7.8</v>
      </c>
      <c r="D138" s="37">
        <v>7.8</v>
      </c>
      <c r="E138" s="37">
        <v>7.8</v>
      </c>
      <c r="F138" s="37">
        <v>7.8</v>
      </c>
      <c r="G138" s="37">
        <v>7.8</v>
      </c>
      <c r="H138" s="37">
        <v>7.8</v>
      </c>
      <c r="I138" s="37">
        <v>7.45</v>
      </c>
      <c r="J138" s="37">
        <v>6.1159999999999997</v>
      </c>
      <c r="K138" s="37">
        <v>0</v>
      </c>
      <c r="L138" s="85" t="s">
        <v>115</v>
      </c>
      <c r="M138" s="85" t="s">
        <v>262</v>
      </c>
      <c r="N138" s="85" t="s">
        <v>297</v>
      </c>
      <c r="O138" s="85" t="s">
        <v>439</v>
      </c>
      <c r="P138" s="38" t="s">
        <v>127</v>
      </c>
      <c r="Q138" s="103">
        <v>135</v>
      </c>
    </row>
    <row r="139" spans="1:17">
      <c r="A139" s="38" t="s">
        <v>211</v>
      </c>
      <c r="B139" s="37">
        <v>0.1</v>
      </c>
      <c r="C139" s="37">
        <v>1.1000000000000001</v>
      </c>
      <c r="D139" s="37">
        <v>1.2</v>
      </c>
      <c r="E139" s="37">
        <v>6.5</v>
      </c>
      <c r="F139" s="37">
        <v>0</v>
      </c>
      <c r="G139" s="37">
        <v>0</v>
      </c>
      <c r="H139" s="37">
        <v>0</v>
      </c>
      <c r="I139" s="37">
        <v>0</v>
      </c>
      <c r="J139" s="37">
        <v>0</v>
      </c>
      <c r="K139" s="37">
        <v>0</v>
      </c>
      <c r="L139" s="85" t="s">
        <v>115</v>
      </c>
      <c r="M139" s="85" t="s">
        <v>257</v>
      </c>
      <c r="N139" s="85"/>
      <c r="O139" s="85" t="s">
        <v>439</v>
      </c>
      <c r="P139" s="38" t="s">
        <v>127</v>
      </c>
      <c r="Q139" s="103">
        <v>136</v>
      </c>
    </row>
    <row r="140" spans="1:17">
      <c r="A140" s="38" t="s">
        <v>212</v>
      </c>
      <c r="B140" s="37">
        <v>0</v>
      </c>
      <c r="C140" s="37">
        <v>0</v>
      </c>
      <c r="D140" s="37">
        <v>0</v>
      </c>
      <c r="E140" s="37">
        <v>0</v>
      </c>
      <c r="F140" s="37">
        <v>0</v>
      </c>
      <c r="G140" s="37">
        <v>0</v>
      </c>
      <c r="H140" s="37">
        <v>0.123</v>
      </c>
      <c r="I140" s="37">
        <v>0.42699999999999999</v>
      </c>
      <c r="J140" s="37">
        <v>2.3610000000000002</v>
      </c>
      <c r="K140" s="37">
        <v>0.504</v>
      </c>
      <c r="L140" s="85" t="s">
        <v>132</v>
      </c>
      <c r="M140" s="85" t="s">
        <v>257</v>
      </c>
      <c r="N140" s="85"/>
      <c r="O140" s="85" t="s">
        <v>439</v>
      </c>
      <c r="P140" s="38" t="s">
        <v>127</v>
      </c>
      <c r="Q140" s="103">
        <v>137</v>
      </c>
    </row>
    <row r="141" spans="1:17">
      <c r="A141" s="38" t="s">
        <v>246</v>
      </c>
      <c r="B141" s="37">
        <v>6.8</v>
      </c>
      <c r="C141" s="37">
        <v>6.3</v>
      </c>
      <c r="D141" s="37">
        <v>6.1</v>
      </c>
      <c r="E141" s="37">
        <v>6.6</v>
      </c>
      <c r="F141" s="37">
        <v>0</v>
      </c>
      <c r="G141" s="37">
        <v>0</v>
      </c>
      <c r="H141" s="37">
        <v>0</v>
      </c>
      <c r="I141" s="37">
        <v>0</v>
      </c>
      <c r="J141" s="37">
        <v>0</v>
      </c>
      <c r="K141" s="37">
        <v>0</v>
      </c>
      <c r="L141" s="85" t="s">
        <v>132</v>
      </c>
      <c r="M141" s="85" t="s">
        <v>262</v>
      </c>
      <c r="N141" s="85"/>
      <c r="O141" s="85" t="s">
        <v>439</v>
      </c>
      <c r="P141" s="38" t="s">
        <v>127</v>
      </c>
      <c r="Q141" s="103">
        <v>138</v>
      </c>
    </row>
    <row r="142" spans="1:17">
      <c r="A142" s="38" t="s">
        <v>298</v>
      </c>
      <c r="B142" s="37">
        <v>0</v>
      </c>
      <c r="C142" s="37">
        <v>0</v>
      </c>
      <c r="D142" s="37">
        <v>0</v>
      </c>
      <c r="E142" s="37">
        <v>0</v>
      </c>
      <c r="F142" s="37">
        <v>0</v>
      </c>
      <c r="G142" s="37">
        <v>0</v>
      </c>
      <c r="H142" s="37">
        <v>0</v>
      </c>
      <c r="I142" s="37">
        <v>0</v>
      </c>
      <c r="J142" s="37">
        <v>3.125</v>
      </c>
      <c r="K142" s="37">
        <v>3.125</v>
      </c>
      <c r="L142" s="85" t="s">
        <v>132</v>
      </c>
      <c r="M142" s="85" t="s">
        <v>262</v>
      </c>
      <c r="N142" s="85" t="s">
        <v>336</v>
      </c>
      <c r="O142" s="85" t="s">
        <v>439</v>
      </c>
      <c r="P142" s="38" t="s">
        <v>127</v>
      </c>
      <c r="Q142" s="103">
        <v>139</v>
      </c>
    </row>
    <row r="143" spans="1:17">
      <c r="A143" s="38" t="s">
        <v>74</v>
      </c>
      <c r="B143" s="37">
        <v>13.318</v>
      </c>
      <c r="C143" s="37">
        <v>17.721</v>
      </c>
      <c r="D143" s="37">
        <v>7.944</v>
      </c>
      <c r="E143" s="37">
        <v>1.502</v>
      </c>
      <c r="F143" s="37">
        <v>0</v>
      </c>
      <c r="G143" s="37">
        <v>0</v>
      </c>
      <c r="H143" s="37">
        <v>0</v>
      </c>
      <c r="I143" s="37">
        <v>0</v>
      </c>
      <c r="J143" s="37">
        <v>0</v>
      </c>
      <c r="K143" s="37">
        <v>0</v>
      </c>
      <c r="L143" s="85" t="s">
        <v>132</v>
      </c>
      <c r="M143" s="85" t="s">
        <v>262</v>
      </c>
      <c r="N143" s="85"/>
      <c r="O143" s="85" t="s">
        <v>439</v>
      </c>
      <c r="P143" s="38" t="s">
        <v>127</v>
      </c>
      <c r="Q143" s="103">
        <v>140</v>
      </c>
    </row>
    <row r="144" spans="1:17">
      <c r="A144" s="74" t="s">
        <v>214</v>
      </c>
      <c r="B144" s="75">
        <v>0</v>
      </c>
      <c r="C144" s="75">
        <v>0</v>
      </c>
      <c r="D144" s="75">
        <v>0</v>
      </c>
      <c r="E144" s="75">
        <v>0</v>
      </c>
      <c r="F144" s="75">
        <v>0</v>
      </c>
      <c r="G144" s="75">
        <v>0</v>
      </c>
      <c r="H144" s="75">
        <v>0</v>
      </c>
      <c r="I144" s="75">
        <v>0.63200000000000001</v>
      </c>
      <c r="J144" s="75">
        <v>0</v>
      </c>
      <c r="K144" s="75">
        <v>0.40500000000000003</v>
      </c>
      <c r="L144" s="85" t="s">
        <v>132</v>
      </c>
      <c r="M144" s="85" t="s">
        <v>257</v>
      </c>
      <c r="N144" s="85"/>
      <c r="O144" s="85" t="s">
        <v>439</v>
      </c>
      <c r="P144" s="38" t="s">
        <v>127</v>
      </c>
      <c r="Q144" s="103">
        <v>141</v>
      </c>
    </row>
    <row r="145" spans="1:17">
      <c r="A145" s="38" t="s">
        <v>107</v>
      </c>
      <c r="B145" s="37">
        <v>1.95</v>
      </c>
      <c r="C145" s="37">
        <v>6.7359999999999998</v>
      </c>
      <c r="D145" s="37">
        <v>3.0670000000000002</v>
      </c>
      <c r="E145" s="37">
        <v>1.7330000000000001</v>
      </c>
      <c r="F145" s="37">
        <v>0</v>
      </c>
      <c r="G145" s="37">
        <v>0</v>
      </c>
      <c r="H145" s="37">
        <v>0</v>
      </c>
      <c r="I145" s="37">
        <v>0</v>
      </c>
      <c r="J145" s="37">
        <v>0</v>
      </c>
      <c r="K145" s="37">
        <v>0</v>
      </c>
      <c r="L145" s="85" t="s">
        <v>132</v>
      </c>
      <c r="M145" s="85" t="s">
        <v>262</v>
      </c>
      <c r="N145" s="85"/>
      <c r="O145" s="85" t="s">
        <v>439</v>
      </c>
      <c r="P145" s="38" t="s">
        <v>127</v>
      </c>
      <c r="Q145" s="103">
        <v>142</v>
      </c>
    </row>
    <row r="146" spans="1:17">
      <c r="A146" s="74" t="s">
        <v>105</v>
      </c>
      <c r="B146" s="75">
        <v>2.1</v>
      </c>
      <c r="C146" s="75">
        <v>9.6</v>
      </c>
      <c r="D146" s="75">
        <v>8.5</v>
      </c>
      <c r="E146" s="75">
        <v>13.923999999999999</v>
      </c>
      <c r="F146" s="75">
        <v>6.4420000000000002</v>
      </c>
      <c r="G146" s="75">
        <v>2.9159999999999999</v>
      </c>
      <c r="H146" s="75">
        <v>4.7380000000000004</v>
      </c>
      <c r="I146" s="75">
        <v>9.6240000000000006</v>
      </c>
      <c r="J146" s="75">
        <v>2.96</v>
      </c>
      <c r="K146" s="75">
        <v>1</v>
      </c>
      <c r="L146" s="85" t="s">
        <v>132</v>
      </c>
      <c r="M146" s="85" t="s">
        <v>262</v>
      </c>
      <c r="N146" s="85"/>
      <c r="O146" s="85" t="s">
        <v>439</v>
      </c>
      <c r="P146" s="38" t="s">
        <v>127</v>
      </c>
      <c r="Q146" s="103">
        <v>143</v>
      </c>
    </row>
    <row r="147" spans="1:17">
      <c r="A147" s="38" t="s">
        <v>215</v>
      </c>
      <c r="B147" s="37">
        <v>0</v>
      </c>
      <c r="C147" s="37">
        <v>0</v>
      </c>
      <c r="D147" s="37">
        <v>2.5</v>
      </c>
      <c r="E147" s="37">
        <v>3.2</v>
      </c>
      <c r="F147" s="37">
        <v>0</v>
      </c>
      <c r="G147" s="37">
        <v>0</v>
      </c>
      <c r="H147" s="37">
        <v>0</v>
      </c>
      <c r="I147" s="37">
        <v>0</v>
      </c>
      <c r="J147" s="37">
        <v>0</v>
      </c>
      <c r="K147" s="37">
        <v>0</v>
      </c>
      <c r="L147" s="85" t="s">
        <v>132</v>
      </c>
      <c r="M147" s="85" t="s">
        <v>257</v>
      </c>
      <c r="N147" s="85"/>
      <c r="O147" s="85" t="s">
        <v>439</v>
      </c>
      <c r="P147" s="38" t="s">
        <v>127</v>
      </c>
      <c r="Q147" s="103">
        <v>144</v>
      </c>
    </row>
    <row r="148" spans="1:17">
      <c r="A148" s="38" t="s">
        <v>216</v>
      </c>
      <c r="B148" s="37">
        <v>0</v>
      </c>
      <c r="C148" s="37">
        <v>0</v>
      </c>
      <c r="D148" s="37">
        <v>0</v>
      </c>
      <c r="E148" s="37">
        <v>0</v>
      </c>
      <c r="F148" s="37">
        <v>4</v>
      </c>
      <c r="G148" s="37">
        <v>4.0330000000000004</v>
      </c>
      <c r="H148" s="37">
        <v>3.9</v>
      </c>
      <c r="I148" s="37">
        <v>0.27600000000000002</v>
      </c>
      <c r="J148" s="37">
        <v>0</v>
      </c>
      <c r="K148" s="37">
        <v>0</v>
      </c>
      <c r="L148" s="85" t="s">
        <v>132</v>
      </c>
      <c r="M148" s="85" t="s">
        <v>257</v>
      </c>
      <c r="N148" s="85"/>
      <c r="O148" s="85" t="s">
        <v>439</v>
      </c>
      <c r="P148" s="38" t="s">
        <v>127</v>
      </c>
      <c r="Q148" s="103">
        <v>145</v>
      </c>
    </row>
    <row r="149" spans="1:17">
      <c r="A149" s="38" t="s">
        <v>301</v>
      </c>
      <c r="B149" s="37">
        <v>0</v>
      </c>
      <c r="C149" s="37">
        <v>0</v>
      </c>
      <c r="D149" s="37">
        <v>0</v>
      </c>
      <c r="E149" s="37">
        <v>0</v>
      </c>
      <c r="F149" s="37">
        <v>0</v>
      </c>
      <c r="G149" s="37">
        <v>0</v>
      </c>
      <c r="H149" s="37">
        <v>0</v>
      </c>
      <c r="I149" s="37">
        <v>0</v>
      </c>
      <c r="J149" s="37">
        <v>0</v>
      </c>
      <c r="K149" s="37">
        <v>2.8050000000000002</v>
      </c>
      <c r="L149" s="85" t="s">
        <v>84</v>
      </c>
      <c r="M149" s="85" t="s">
        <v>262</v>
      </c>
      <c r="N149" s="85"/>
      <c r="O149" s="85" t="s">
        <v>439</v>
      </c>
      <c r="P149" s="38" t="s">
        <v>127</v>
      </c>
      <c r="Q149" s="103">
        <v>146</v>
      </c>
    </row>
    <row r="150" spans="1:17">
      <c r="A150" s="38" t="s">
        <v>3</v>
      </c>
      <c r="B150" s="37">
        <v>2.8849999999999998</v>
      </c>
      <c r="C150" s="37">
        <v>15.493</v>
      </c>
      <c r="D150" s="37">
        <v>22.959</v>
      </c>
      <c r="E150" s="37">
        <v>25.395</v>
      </c>
      <c r="F150" s="37">
        <v>24.356000000000002</v>
      </c>
      <c r="G150" s="37">
        <v>20.02</v>
      </c>
      <c r="H150" s="37">
        <v>19.02</v>
      </c>
      <c r="I150" s="37">
        <v>20.02</v>
      </c>
      <c r="J150" s="37">
        <v>20.52</v>
      </c>
      <c r="K150" s="37">
        <v>0</v>
      </c>
      <c r="L150" s="85" t="s">
        <v>132</v>
      </c>
      <c r="M150" s="85" t="s">
        <v>262</v>
      </c>
      <c r="N150" s="85" t="s">
        <v>245</v>
      </c>
      <c r="O150" s="85" t="s">
        <v>439</v>
      </c>
      <c r="P150" s="38" t="s">
        <v>127</v>
      </c>
      <c r="Q150" s="103">
        <v>147</v>
      </c>
    </row>
    <row r="151" spans="1:17">
      <c r="A151" s="38" t="s">
        <v>300</v>
      </c>
      <c r="B151" s="37">
        <v>0</v>
      </c>
      <c r="C151" s="37">
        <v>0</v>
      </c>
      <c r="D151" s="37">
        <v>0</v>
      </c>
      <c r="E151" s="37">
        <v>0</v>
      </c>
      <c r="F151" s="37">
        <v>0</v>
      </c>
      <c r="G151" s="37">
        <v>0</v>
      </c>
      <c r="H151" s="37">
        <v>0</v>
      </c>
      <c r="I151" s="37">
        <v>0</v>
      </c>
      <c r="J151" s="37">
        <v>0</v>
      </c>
      <c r="K151" s="37">
        <v>23.754000000000001</v>
      </c>
      <c r="L151" s="85" t="s">
        <v>132</v>
      </c>
      <c r="M151" s="85" t="s">
        <v>262</v>
      </c>
      <c r="N151" s="85" t="s">
        <v>302</v>
      </c>
      <c r="O151" s="85" t="s">
        <v>439</v>
      </c>
      <c r="P151" s="38" t="s">
        <v>127</v>
      </c>
      <c r="Q151" s="103">
        <v>148</v>
      </c>
    </row>
    <row r="152" spans="1:17">
      <c r="A152" s="38" t="s">
        <v>299</v>
      </c>
      <c r="B152" s="37">
        <v>0</v>
      </c>
      <c r="C152" s="37">
        <v>0</v>
      </c>
      <c r="D152" s="37">
        <v>0</v>
      </c>
      <c r="E152" s="37">
        <v>0</v>
      </c>
      <c r="F152" s="37">
        <v>0</v>
      </c>
      <c r="G152" s="37">
        <v>0</v>
      </c>
      <c r="H152" s="37">
        <v>0</v>
      </c>
      <c r="I152" s="37">
        <v>5.5750000000000002</v>
      </c>
      <c r="J152" s="37">
        <v>5.5609999999999999</v>
      </c>
      <c r="K152" s="37">
        <v>1.25</v>
      </c>
      <c r="L152" s="85" t="s">
        <v>132</v>
      </c>
      <c r="M152" s="85" t="s">
        <v>262</v>
      </c>
      <c r="N152" s="85" t="s">
        <v>335</v>
      </c>
      <c r="O152" s="85" t="s">
        <v>439</v>
      </c>
      <c r="P152" s="38" t="s">
        <v>127</v>
      </c>
      <c r="Q152" s="103">
        <v>149</v>
      </c>
    </row>
    <row r="153" spans="1:17">
      <c r="A153" s="38" t="s">
        <v>145</v>
      </c>
      <c r="B153" s="37">
        <v>0</v>
      </c>
      <c r="C153" s="37">
        <v>0</v>
      </c>
      <c r="D153" s="37">
        <v>0</v>
      </c>
      <c r="E153" s="37">
        <v>0</v>
      </c>
      <c r="F153" s="37">
        <v>0</v>
      </c>
      <c r="G153" s="37">
        <v>0</v>
      </c>
      <c r="H153" s="37">
        <v>30</v>
      </c>
      <c r="I153" s="37">
        <v>15.04</v>
      </c>
      <c r="J153" s="37">
        <v>18.5</v>
      </c>
      <c r="K153" s="37">
        <v>18.3</v>
      </c>
      <c r="L153" s="85" t="s">
        <v>115</v>
      </c>
      <c r="M153" s="85" t="s">
        <v>262</v>
      </c>
      <c r="N153" s="85"/>
      <c r="O153" s="85" t="s">
        <v>439</v>
      </c>
      <c r="P153" s="38" t="s">
        <v>127</v>
      </c>
      <c r="Q153" s="103">
        <v>150</v>
      </c>
    </row>
    <row r="154" spans="1:17">
      <c r="A154" s="74" t="s">
        <v>68</v>
      </c>
      <c r="B154" s="75">
        <v>0</v>
      </c>
      <c r="C154" s="75">
        <v>0</v>
      </c>
      <c r="D154" s="75">
        <v>0</v>
      </c>
      <c r="E154" s="75">
        <v>1.0209999999999999</v>
      </c>
      <c r="F154" s="75">
        <v>0.11</v>
      </c>
      <c r="G154" s="75">
        <v>3.3980000000000001</v>
      </c>
      <c r="H154" s="75">
        <v>3</v>
      </c>
      <c r="I154" s="75">
        <v>2.452</v>
      </c>
      <c r="J154" s="75">
        <v>1.5</v>
      </c>
      <c r="K154" s="75">
        <v>0</v>
      </c>
      <c r="L154" s="85" t="s">
        <v>115</v>
      </c>
      <c r="M154" s="85" t="s">
        <v>262</v>
      </c>
      <c r="N154" s="85"/>
      <c r="O154" s="85" t="s">
        <v>439</v>
      </c>
      <c r="P154" s="38" t="s">
        <v>127</v>
      </c>
      <c r="Q154" s="103">
        <v>151</v>
      </c>
    </row>
    <row r="155" spans="1:17">
      <c r="A155" s="38" t="s">
        <v>73</v>
      </c>
      <c r="B155" s="37">
        <v>1.694</v>
      </c>
      <c r="C155" s="37">
        <v>1.5189999999999999</v>
      </c>
      <c r="D155" s="37">
        <v>0</v>
      </c>
      <c r="E155" s="37">
        <v>0</v>
      </c>
      <c r="F155" s="37">
        <v>0</v>
      </c>
      <c r="G155" s="37">
        <v>0</v>
      </c>
      <c r="H155" s="37">
        <v>0</v>
      </c>
      <c r="I155" s="37">
        <v>0</v>
      </c>
      <c r="J155" s="37">
        <v>0</v>
      </c>
      <c r="K155" s="37">
        <v>0</v>
      </c>
      <c r="L155" s="85" t="s">
        <v>78</v>
      </c>
      <c r="M155" s="85" t="s">
        <v>262</v>
      </c>
      <c r="N155" s="85"/>
      <c r="O155" s="85" t="s">
        <v>439</v>
      </c>
      <c r="P155" s="38" t="s">
        <v>127</v>
      </c>
      <c r="Q155" s="103">
        <v>152</v>
      </c>
    </row>
    <row r="156" spans="1:17">
      <c r="A156" s="74" t="s">
        <v>122</v>
      </c>
      <c r="B156" s="75">
        <v>1.3380000000000001</v>
      </c>
      <c r="C156" s="75">
        <v>0.81899999999999995</v>
      </c>
      <c r="D156" s="75">
        <v>1.7989999999999999</v>
      </c>
      <c r="E156" s="75">
        <v>0</v>
      </c>
      <c r="F156" s="75">
        <v>0</v>
      </c>
      <c r="G156" s="75">
        <v>0</v>
      </c>
      <c r="H156" s="75">
        <v>0</v>
      </c>
      <c r="I156" s="75">
        <v>0</v>
      </c>
      <c r="J156" s="75">
        <v>0</v>
      </c>
      <c r="K156" s="75">
        <v>0</v>
      </c>
      <c r="L156" s="85" t="s">
        <v>78</v>
      </c>
      <c r="M156" s="85" t="s">
        <v>262</v>
      </c>
      <c r="N156" s="85"/>
      <c r="O156" s="85" t="s">
        <v>439</v>
      </c>
      <c r="P156" s="38" t="s">
        <v>127</v>
      </c>
      <c r="Q156" s="103">
        <v>153</v>
      </c>
    </row>
    <row r="157" spans="1:17">
      <c r="A157" s="38" t="s">
        <v>338</v>
      </c>
      <c r="B157" s="37">
        <v>0</v>
      </c>
      <c r="C157" s="37">
        <v>0</v>
      </c>
      <c r="D157" s="37">
        <v>0</v>
      </c>
      <c r="E157" s="37">
        <v>4</v>
      </c>
      <c r="F157" s="37">
        <v>9</v>
      </c>
      <c r="G157" s="37">
        <v>8</v>
      </c>
      <c r="H157" s="37">
        <v>8</v>
      </c>
      <c r="I157" s="37">
        <v>10</v>
      </c>
      <c r="J157" s="37">
        <v>1</v>
      </c>
      <c r="K157" s="37">
        <v>0</v>
      </c>
      <c r="L157" s="85" t="s">
        <v>115</v>
      </c>
      <c r="M157" s="85" t="s">
        <v>262</v>
      </c>
      <c r="N157" s="85"/>
      <c r="O157" s="85" t="s">
        <v>439</v>
      </c>
      <c r="P157" s="38" t="s">
        <v>127</v>
      </c>
      <c r="Q157" s="103">
        <v>154</v>
      </c>
    </row>
    <row r="158" spans="1:17">
      <c r="A158" s="38" t="s">
        <v>187</v>
      </c>
      <c r="B158" s="37">
        <v>0</v>
      </c>
      <c r="C158" s="37">
        <v>0</v>
      </c>
      <c r="D158" s="37">
        <v>0</v>
      </c>
      <c r="E158" s="37">
        <v>0</v>
      </c>
      <c r="F158" s="37">
        <v>0</v>
      </c>
      <c r="G158" s="37">
        <v>0.85</v>
      </c>
      <c r="H158" s="37">
        <v>1.7</v>
      </c>
      <c r="I158" s="37">
        <v>0</v>
      </c>
      <c r="J158" s="37">
        <v>0</v>
      </c>
      <c r="K158" s="37">
        <v>0</v>
      </c>
      <c r="L158" s="85" t="s">
        <v>132</v>
      </c>
      <c r="M158" s="85" t="s">
        <v>262</v>
      </c>
      <c r="N158" s="85"/>
      <c r="O158" s="85" t="s">
        <v>395</v>
      </c>
      <c r="P158" s="38" t="s">
        <v>127</v>
      </c>
      <c r="Q158" s="103">
        <v>155</v>
      </c>
    </row>
    <row r="159" spans="1:17">
      <c r="A159" s="104" t="s">
        <v>447</v>
      </c>
      <c r="B159" s="105">
        <f t="shared" ref="B159:K159" si="6">SUM(B132:B158)</f>
        <v>159.68499999999997</v>
      </c>
      <c r="C159" s="105">
        <f t="shared" si="6"/>
        <v>197.28799999999998</v>
      </c>
      <c r="D159" s="105">
        <f t="shared" si="6"/>
        <v>197.999</v>
      </c>
      <c r="E159" s="105">
        <f t="shared" si="6"/>
        <v>212.65200000000002</v>
      </c>
      <c r="F159" s="105">
        <f t="shared" si="6"/>
        <v>208.55400000000003</v>
      </c>
      <c r="G159" s="105">
        <f t="shared" si="6"/>
        <v>193.94099999999997</v>
      </c>
      <c r="H159" s="105">
        <f t="shared" si="6"/>
        <v>230.97800000000004</v>
      </c>
      <c r="I159" s="105">
        <f t="shared" si="6"/>
        <v>223.642</v>
      </c>
      <c r="J159" s="105">
        <f t="shared" si="6"/>
        <v>215.71900000000002</v>
      </c>
      <c r="K159" s="105">
        <f t="shared" si="6"/>
        <v>192.02199999999999</v>
      </c>
      <c r="L159" s="102"/>
      <c r="M159" s="102"/>
      <c r="N159" s="102"/>
      <c r="O159" s="102"/>
      <c r="P159" s="153" t="s">
        <v>127</v>
      </c>
      <c r="Q159" s="103">
        <v>156</v>
      </c>
    </row>
    <row r="160" spans="1:17">
      <c r="A160" s="102" t="s">
        <v>192</v>
      </c>
      <c r="B160" s="102"/>
      <c r="C160" s="102"/>
      <c r="D160" s="102"/>
      <c r="E160" s="102"/>
      <c r="F160" s="102"/>
      <c r="G160" s="102"/>
      <c r="H160" s="102"/>
      <c r="I160" s="102"/>
      <c r="J160" s="102"/>
      <c r="K160" s="102"/>
      <c r="L160" s="102"/>
      <c r="M160" s="102"/>
      <c r="N160" s="102"/>
      <c r="O160" s="102"/>
      <c r="P160" s="103" t="s">
        <v>192</v>
      </c>
      <c r="Q160" s="103">
        <v>157</v>
      </c>
    </row>
    <row r="161" spans="1:17">
      <c r="A161" s="38" t="s">
        <v>91</v>
      </c>
      <c r="B161" s="37">
        <v>46.406999999999996</v>
      </c>
      <c r="C161" s="37">
        <v>51.305999999999997</v>
      </c>
      <c r="D161" s="37">
        <v>56.837000000000003</v>
      </c>
      <c r="E161" s="37">
        <v>56.069000000000003</v>
      </c>
      <c r="F161" s="37">
        <v>72.844999999999999</v>
      </c>
      <c r="G161" s="37">
        <v>88.313999999999993</v>
      </c>
      <c r="H161" s="37">
        <v>97.478999999999999</v>
      </c>
      <c r="I161" s="37">
        <v>104.73399999999999</v>
      </c>
      <c r="J161" s="37">
        <v>101.83</v>
      </c>
      <c r="K161" s="37">
        <v>103.34699999999999</v>
      </c>
      <c r="L161" s="85" t="s">
        <v>81</v>
      </c>
      <c r="M161" s="85" t="s">
        <v>258</v>
      </c>
      <c r="N161" s="85"/>
      <c r="O161" s="85" t="s">
        <v>439</v>
      </c>
      <c r="P161" s="38" t="s">
        <v>192</v>
      </c>
      <c r="Q161" s="103">
        <v>158</v>
      </c>
    </row>
    <row r="162" spans="1:17">
      <c r="A162" s="38" t="s">
        <v>339</v>
      </c>
      <c r="B162" s="37">
        <v>0</v>
      </c>
      <c r="C162" s="37">
        <v>0</v>
      </c>
      <c r="D162" s="37">
        <v>0</v>
      </c>
      <c r="E162" s="37">
        <v>0</v>
      </c>
      <c r="F162" s="37">
        <v>0</v>
      </c>
      <c r="G162" s="37">
        <v>0</v>
      </c>
      <c r="H162" s="37">
        <v>0</v>
      </c>
      <c r="I162" s="37">
        <v>0</v>
      </c>
      <c r="J162" s="37">
        <v>0.1</v>
      </c>
      <c r="K162" s="37">
        <v>0.1</v>
      </c>
      <c r="L162" s="85" t="s">
        <v>363</v>
      </c>
      <c r="M162" s="85" t="s">
        <v>257</v>
      </c>
      <c r="N162" s="85"/>
      <c r="O162" s="85" t="s">
        <v>439</v>
      </c>
      <c r="P162" s="38" t="s">
        <v>192</v>
      </c>
      <c r="Q162" s="103">
        <v>159</v>
      </c>
    </row>
    <row r="163" spans="1:17">
      <c r="A163" s="38" t="s">
        <v>294</v>
      </c>
      <c r="B163" s="37">
        <v>15.670400000000001</v>
      </c>
      <c r="C163" s="37">
        <v>23.18036</v>
      </c>
      <c r="D163" s="37">
        <v>43.249268999999998</v>
      </c>
      <c r="E163" s="37">
        <v>63.545088</v>
      </c>
      <c r="F163" s="37">
        <v>73.540439000000006</v>
      </c>
      <c r="G163" s="37">
        <v>110.34307200000001</v>
      </c>
      <c r="H163" s="37">
        <v>108.693657</v>
      </c>
      <c r="I163" s="37">
        <v>181.55199999999999</v>
      </c>
      <c r="J163" s="37">
        <v>0</v>
      </c>
      <c r="K163" s="37">
        <v>0</v>
      </c>
      <c r="L163" s="85" t="s">
        <v>365</v>
      </c>
      <c r="M163" s="85" t="s">
        <v>261</v>
      </c>
      <c r="N163" s="38" t="s">
        <v>295</v>
      </c>
      <c r="O163" s="85" t="s">
        <v>439</v>
      </c>
      <c r="P163" s="38" t="s">
        <v>192</v>
      </c>
      <c r="Q163" s="103">
        <v>160</v>
      </c>
    </row>
    <row r="164" spans="1:17">
      <c r="A164" s="104" t="s">
        <v>447</v>
      </c>
      <c r="B164" s="105">
        <f t="shared" ref="B164:K164" si="7">SUM(B161:B163)</f>
        <v>62.077399999999997</v>
      </c>
      <c r="C164" s="105">
        <f t="shared" si="7"/>
        <v>74.486359999999991</v>
      </c>
      <c r="D164" s="105">
        <f t="shared" si="7"/>
        <v>100.086269</v>
      </c>
      <c r="E164" s="105">
        <f t="shared" si="7"/>
        <v>119.61408800000001</v>
      </c>
      <c r="F164" s="105">
        <f t="shared" si="7"/>
        <v>146.38543900000002</v>
      </c>
      <c r="G164" s="105">
        <f t="shared" si="7"/>
        <v>198.657072</v>
      </c>
      <c r="H164" s="105">
        <f t="shared" si="7"/>
        <v>206.17265700000002</v>
      </c>
      <c r="I164" s="105">
        <f t="shared" si="7"/>
        <v>286.286</v>
      </c>
      <c r="J164" s="105">
        <f t="shared" si="7"/>
        <v>101.92999999999999</v>
      </c>
      <c r="K164" s="105">
        <f t="shared" si="7"/>
        <v>103.44699999999999</v>
      </c>
      <c r="L164" s="102"/>
      <c r="M164" s="102"/>
      <c r="N164" s="102"/>
      <c r="O164" s="102"/>
      <c r="P164" s="153" t="s">
        <v>192</v>
      </c>
      <c r="Q164" s="103">
        <v>161</v>
      </c>
    </row>
    <row r="165" spans="1:17">
      <c r="A165" s="102" t="s">
        <v>85</v>
      </c>
      <c r="B165" s="102"/>
      <c r="C165" s="102"/>
      <c r="D165" s="102"/>
      <c r="E165" s="102"/>
      <c r="F165" s="102"/>
      <c r="G165" s="102"/>
      <c r="H165" s="102"/>
      <c r="I165" s="102"/>
      <c r="J165" s="102"/>
      <c r="K165" s="102"/>
      <c r="L165" s="102"/>
      <c r="M165" s="102"/>
      <c r="N165" s="102"/>
      <c r="O165" s="102"/>
      <c r="P165" s="103" t="s">
        <v>85</v>
      </c>
      <c r="Q165" s="103">
        <v>162</v>
      </c>
    </row>
    <row r="166" spans="1:17">
      <c r="A166" s="38" t="s">
        <v>349</v>
      </c>
      <c r="B166" s="37">
        <v>0</v>
      </c>
      <c r="C166" s="37">
        <v>0</v>
      </c>
      <c r="D166" s="37">
        <v>2.1</v>
      </c>
      <c r="E166" s="37">
        <v>4.3</v>
      </c>
      <c r="F166" s="37">
        <v>2</v>
      </c>
      <c r="G166" s="37">
        <v>2</v>
      </c>
      <c r="H166" s="37">
        <v>2</v>
      </c>
      <c r="I166" s="37">
        <v>1.9419999999999999</v>
      </c>
      <c r="J166" s="37">
        <v>1.93</v>
      </c>
      <c r="K166" s="37">
        <v>1.899</v>
      </c>
      <c r="L166" s="85" t="s">
        <v>80</v>
      </c>
      <c r="M166" s="85" t="s">
        <v>258</v>
      </c>
      <c r="N166" s="85"/>
      <c r="O166" s="85" t="s">
        <v>439</v>
      </c>
      <c r="P166" s="38" t="s">
        <v>85</v>
      </c>
      <c r="Q166" s="103">
        <v>163</v>
      </c>
    </row>
    <row r="167" spans="1:17">
      <c r="A167" s="38" t="s">
        <v>370</v>
      </c>
      <c r="B167" s="37">
        <v>0</v>
      </c>
      <c r="C167" s="37">
        <v>0</v>
      </c>
      <c r="D167" s="37">
        <v>0</v>
      </c>
      <c r="E167" s="37">
        <v>0</v>
      </c>
      <c r="F167" s="37">
        <v>1.7889999999999999</v>
      </c>
      <c r="G167" s="37">
        <v>2.2170000000000001</v>
      </c>
      <c r="H167" s="37">
        <v>2.0979999999999999</v>
      </c>
      <c r="I167" s="37">
        <v>2.9980000000000002</v>
      </c>
      <c r="J167" s="37">
        <v>1.8460000000000001</v>
      </c>
      <c r="K167" s="37">
        <v>2.4510000000000001</v>
      </c>
      <c r="L167" s="85" t="s">
        <v>80</v>
      </c>
      <c r="M167" s="85" t="s">
        <v>258</v>
      </c>
      <c r="N167" s="85" t="s">
        <v>387</v>
      </c>
      <c r="O167" s="85" t="s">
        <v>439</v>
      </c>
      <c r="P167" s="38" t="s">
        <v>85</v>
      </c>
      <c r="Q167" s="103">
        <v>164</v>
      </c>
    </row>
    <row r="168" spans="1:17">
      <c r="A168" s="74" t="s">
        <v>133</v>
      </c>
      <c r="B168" s="75">
        <v>0</v>
      </c>
      <c r="C168" s="75">
        <v>5</v>
      </c>
      <c r="D168" s="75">
        <v>5</v>
      </c>
      <c r="E168" s="75">
        <v>5</v>
      </c>
      <c r="F168" s="75">
        <v>5</v>
      </c>
      <c r="G168" s="75">
        <v>0</v>
      </c>
      <c r="H168" s="75">
        <v>0</v>
      </c>
      <c r="I168" s="75">
        <v>0</v>
      </c>
      <c r="J168" s="75">
        <v>0</v>
      </c>
      <c r="K168" s="75">
        <v>0</v>
      </c>
      <c r="L168" s="85" t="s">
        <v>80</v>
      </c>
      <c r="M168" s="85" t="s">
        <v>260</v>
      </c>
      <c r="N168" s="85"/>
      <c r="O168" s="85" t="s">
        <v>439</v>
      </c>
      <c r="P168" s="38" t="s">
        <v>85</v>
      </c>
      <c r="Q168" s="103">
        <v>165</v>
      </c>
    </row>
    <row r="169" spans="1:17">
      <c r="A169" s="38" t="s">
        <v>372</v>
      </c>
      <c r="B169" s="37">
        <v>0.5</v>
      </c>
      <c r="C169" s="37">
        <v>0.6</v>
      </c>
      <c r="D169" s="37">
        <v>1.2</v>
      </c>
      <c r="E169" s="37">
        <v>1.3</v>
      </c>
      <c r="F169" s="37">
        <v>0.8</v>
      </c>
      <c r="G169" s="37">
        <v>0.7</v>
      </c>
      <c r="H169" s="37">
        <v>0.73599999999999999</v>
      </c>
      <c r="I169" s="37">
        <v>0.79400000000000004</v>
      </c>
      <c r="J169" s="37">
        <v>1.002</v>
      </c>
      <c r="K169" s="37">
        <v>0</v>
      </c>
      <c r="L169" s="85" t="s">
        <v>80</v>
      </c>
      <c r="M169" s="85" t="s">
        <v>260</v>
      </c>
      <c r="N169" s="85" t="s">
        <v>385</v>
      </c>
      <c r="O169" s="85" t="s">
        <v>439</v>
      </c>
      <c r="P169" s="38" t="s">
        <v>85</v>
      </c>
      <c r="Q169" s="103">
        <v>166</v>
      </c>
    </row>
    <row r="170" spans="1:17">
      <c r="A170" s="74" t="s">
        <v>153</v>
      </c>
      <c r="B170" s="75">
        <v>0</v>
      </c>
      <c r="C170" s="75">
        <v>0</v>
      </c>
      <c r="D170" s="75">
        <v>0</v>
      </c>
      <c r="E170" s="75">
        <v>0</v>
      </c>
      <c r="F170" s="75">
        <v>0</v>
      </c>
      <c r="G170" s="75">
        <v>1.7</v>
      </c>
      <c r="H170" s="75">
        <v>2.1</v>
      </c>
      <c r="I170" s="75">
        <v>3.0880000000000001</v>
      </c>
      <c r="J170" s="75">
        <v>0</v>
      </c>
      <c r="K170" s="75">
        <v>1.4</v>
      </c>
      <c r="L170" s="85" t="s">
        <v>80</v>
      </c>
      <c r="M170" s="85" t="s">
        <v>260</v>
      </c>
      <c r="N170" s="85"/>
      <c r="O170" s="85" t="s">
        <v>439</v>
      </c>
      <c r="P170" s="38" t="s">
        <v>85</v>
      </c>
      <c r="Q170" s="103">
        <v>167</v>
      </c>
    </row>
    <row r="171" spans="1:17">
      <c r="A171" s="74" t="s">
        <v>331</v>
      </c>
      <c r="B171" s="75">
        <v>1.4</v>
      </c>
      <c r="C171" s="75">
        <v>1.4</v>
      </c>
      <c r="D171" s="75">
        <v>1.4</v>
      </c>
      <c r="E171" s="75">
        <v>1.4</v>
      </c>
      <c r="F171" s="75">
        <v>1.339</v>
      </c>
      <c r="G171" s="75">
        <v>2.359</v>
      </c>
      <c r="H171" s="75">
        <v>3.129</v>
      </c>
      <c r="I171" s="75">
        <v>3.605</v>
      </c>
      <c r="J171" s="75">
        <v>1.6180000000000001</v>
      </c>
      <c r="K171" s="75">
        <v>2.9210799999999999</v>
      </c>
      <c r="L171" s="85" t="s">
        <v>80</v>
      </c>
      <c r="M171" s="85" t="s">
        <v>260</v>
      </c>
      <c r="N171" s="85"/>
      <c r="O171" s="85" t="s">
        <v>439</v>
      </c>
      <c r="P171" s="38" t="s">
        <v>85</v>
      </c>
      <c r="Q171" s="103">
        <v>168</v>
      </c>
    </row>
    <row r="172" spans="1:17">
      <c r="A172" s="38" t="s">
        <v>17</v>
      </c>
      <c r="B172" s="37">
        <v>0</v>
      </c>
      <c r="C172" s="37">
        <v>0</v>
      </c>
      <c r="D172" s="37">
        <v>0</v>
      </c>
      <c r="E172" s="37">
        <v>0</v>
      </c>
      <c r="F172" s="37">
        <v>0</v>
      </c>
      <c r="G172" s="37">
        <v>0</v>
      </c>
      <c r="H172" s="37">
        <v>4.6749999999999998</v>
      </c>
      <c r="I172" s="37">
        <v>7.0970000000000004</v>
      </c>
      <c r="J172" s="37">
        <v>4.8940000000000001</v>
      </c>
      <c r="K172" s="37">
        <v>1.33147112</v>
      </c>
      <c r="L172" s="85" t="s">
        <v>80</v>
      </c>
      <c r="M172" s="85" t="s">
        <v>260</v>
      </c>
      <c r="N172" s="85" t="s">
        <v>386</v>
      </c>
      <c r="O172" s="85" t="s">
        <v>439</v>
      </c>
      <c r="P172" s="38" t="s">
        <v>85</v>
      </c>
      <c r="Q172" s="103">
        <v>169</v>
      </c>
    </row>
    <row r="173" spans="1:17">
      <c r="A173" s="74" t="s">
        <v>370</v>
      </c>
      <c r="B173" s="75">
        <v>0</v>
      </c>
      <c r="C173" s="75">
        <v>0</v>
      </c>
      <c r="D173" s="75">
        <v>0</v>
      </c>
      <c r="E173" s="75">
        <v>0</v>
      </c>
      <c r="F173" s="75">
        <v>0</v>
      </c>
      <c r="G173" s="75">
        <v>0</v>
      </c>
      <c r="H173" s="75">
        <v>0</v>
      </c>
      <c r="I173" s="75">
        <v>0</v>
      </c>
      <c r="J173" s="75">
        <v>0.41099999999999998</v>
      </c>
      <c r="K173" s="75">
        <v>1.57</v>
      </c>
      <c r="L173" s="85" t="s">
        <v>80</v>
      </c>
      <c r="M173" s="85" t="s">
        <v>260</v>
      </c>
      <c r="N173" s="85" t="s">
        <v>387</v>
      </c>
      <c r="O173" s="85" t="s">
        <v>439</v>
      </c>
      <c r="P173" s="38" t="s">
        <v>85</v>
      </c>
      <c r="Q173" s="103">
        <v>170</v>
      </c>
    </row>
    <row r="174" spans="1:17">
      <c r="A174" s="38" t="s">
        <v>268</v>
      </c>
      <c r="B174" s="37">
        <v>0</v>
      </c>
      <c r="C174" s="37">
        <v>0</v>
      </c>
      <c r="D174" s="37">
        <v>0</v>
      </c>
      <c r="E174" s="37">
        <v>0</v>
      </c>
      <c r="F174" s="37">
        <v>0</v>
      </c>
      <c r="G174" s="37">
        <v>0</v>
      </c>
      <c r="H174" s="37">
        <v>0.3</v>
      </c>
      <c r="I174" s="37">
        <v>0.315</v>
      </c>
      <c r="J174" s="37">
        <v>0.33</v>
      </c>
      <c r="K174" s="37">
        <v>0.34499999999999997</v>
      </c>
      <c r="L174" s="85" t="s">
        <v>80</v>
      </c>
      <c r="M174" s="85" t="s">
        <v>260</v>
      </c>
      <c r="N174" s="85" t="s">
        <v>247</v>
      </c>
      <c r="O174" s="85" t="s">
        <v>439</v>
      </c>
      <c r="P174" s="38" t="s">
        <v>85</v>
      </c>
      <c r="Q174" s="103">
        <v>171</v>
      </c>
    </row>
    <row r="175" spans="1:17">
      <c r="A175" s="38" t="s">
        <v>18</v>
      </c>
      <c r="B175" s="37">
        <v>0</v>
      </c>
      <c r="C175" s="37">
        <v>5.1050000000000004</v>
      </c>
      <c r="D175" s="37">
        <v>5.2119999999999997</v>
      </c>
      <c r="E175" s="37">
        <v>5.4290000000000003</v>
      </c>
      <c r="F175" s="37">
        <v>5.5380000000000003</v>
      </c>
      <c r="G175" s="37">
        <v>5.5259999999999998</v>
      </c>
      <c r="H175" s="37">
        <v>5.4050000000000002</v>
      </c>
      <c r="I175" s="37">
        <v>5.56</v>
      </c>
      <c r="J175" s="37">
        <v>5.9109999999999996</v>
      </c>
      <c r="K175" s="37">
        <v>6.9640000000000004</v>
      </c>
      <c r="L175" s="85" t="s">
        <v>80</v>
      </c>
      <c r="M175" s="85" t="s">
        <v>260</v>
      </c>
      <c r="N175" s="85"/>
      <c r="O175" s="85" t="s">
        <v>439</v>
      </c>
      <c r="P175" s="38" t="s">
        <v>85</v>
      </c>
      <c r="Q175" s="103">
        <v>172</v>
      </c>
    </row>
    <row r="176" spans="1:17">
      <c r="A176" s="38" t="s">
        <v>321</v>
      </c>
      <c r="B176" s="37">
        <v>0</v>
      </c>
      <c r="C176" s="37">
        <v>0</v>
      </c>
      <c r="D176" s="37">
        <v>0</v>
      </c>
      <c r="E176" s="37">
        <v>0</v>
      </c>
      <c r="F176" s="37">
        <v>0.39300000000000002</v>
      </c>
      <c r="G176" s="37">
        <v>0.33500000000000002</v>
      </c>
      <c r="H176" s="37">
        <v>0.39900000000000002</v>
      </c>
      <c r="I176" s="37">
        <v>0.40699999999999997</v>
      </c>
      <c r="J176" s="37">
        <v>0.61199999999999999</v>
      </c>
      <c r="K176" s="37">
        <v>0.60799999999999998</v>
      </c>
      <c r="L176" s="85" t="s">
        <v>80</v>
      </c>
      <c r="M176" s="85" t="s">
        <v>260</v>
      </c>
      <c r="N176" s="85"/>
      <c r="O176" s="85" t="s">
        <v>439</v>
      </c>
      <c r="P176" s="38" t="s">
        <v>85</v>
      </c>
      <c r="Q176" s="103">
        <v>173</v>
      </c>
    </row>
    <row r="177" spans="1:17">
      <c r="A177" s="38" t="s">
        <v>66</v>
      </c>
      <c r="B177" s="37">
        <v>3</v>
      </c>
      <c r="C177" s="37">
        <v>5.0839999999999996</v>
      </c>
      <c r="D177" s="37">
        <v>5.673</v>
      </c>
      <c r="E177" s="37">
        <v>5.8789999999999996</v>
      </c>
      <c r="F177" s="37">
        <v>4.43</v>
      </c>
      <c r="G177" s="37">
        <v>4.4189999999999996</v>
      </c>
      <c r="H177" s="37">
        <v>4.4039999999999999</v>
      </c>
      <c r="I177" s="37">
        <v>4.5</v>
      </c>
      <c r="J177" s="37">
        <v>4.91</v>
      </c>
      <c r="K177" s="37">
        <v>4.7859999999999996</v>
      </c>
      <c r="L177" s="85" t="s">
        <v>80</v>
      </c>
      <c r="M177" s="85" t="s">
        <v>260</v>
      </c>
      <c r="N177" s="85"/>
      <c r="O177" s="85" t="s">
        <v>439</v>
      </c>
      <c r="P177" s="38" t="s">
        <v>85</v>
      </c>
      <c r="Q177" s="103">
        <v>174</v>
      </c>
    </row>
    <row r="178" spans="1:17">
      <c r="A178" s="38" t="s">
        <v>508</v>
      </c>
      <c r="B178" s="37">
        <v>0</v>
      </c>
      <c r="C178" s="37">
        <v>5</v>
      </c>
      <c r="D178" s="37">
        <v>5</v>
      </c>
      <c r="E178" s="37">
        <v>5</v>
      </c>
      <c r="F178" s="37">
        <v>5.9</v>
      </c>
      <c r="G178" s="37">
        <v>0.85799999999999998</v>
      </c>
      <c r="H178" s="37">
        <v>0.77</v>
      </c>
      <c r="I178" s="37">
        <v>0.25</v>
      </c>
      <c r="J178" s="37">
        <v>0.25</v>
      </c>
      <c r="K178" s="37">
        <v>0.25</v>
      </c>
      <c r="L178" s="85" t="s">
        <v>80</v>
      </c>
      <c r="M178" s="85" t="s">
        <v>260</v>
      </c>
      <c r="N178" s="85" t="s">
        <v>347</v>
      </c>
      <c r="O178" s="85" t="s">
        <v>439</v>
      </c>
      <c r="P178" s="38" t="s">
        <v>85</v>
      </c>
      <c r="Q178" s="103">
        <v>175</v>
      </c>
    </row>
    <row r="179" spans="1:17">
      <c r="A179" s="38" t="s">
        <v>348</v>
      </c>
      <c r="B179" s="37">
        <v>0.2</v>
      </c>
      <c r="C179" s="37">
        <v>0.2</v>
      </c>
      <c r="D179" s="37">
        <v>0.2</v>
      </c>
      <c r="E179" s="37">
        <v>0.2</v>
      </c>
      <c r="F179" s="37">
        <v>0.1</v>
      </c>
      <c r="G179" s="37">
        <v>0.2</v>
      </c>
      <c r="H179" s="37">
        <v>0.2</v>
      </c>
      <c r="I179" s="37">
        <v>0.2</v>
      </c>
      <c r="J179" s="37">
        <v>0.2</v>
      </c>
      <c r="K179" s="37">
        <v>0</v>
      </c>
      <c r="L179" s="85" t="s">
        <v>80</v>
      </c>
      <c r="M179" s="85" t="s">
        <v>260</v>
      </c>
      <c r="N179" s="85" t="s">
        <v>388</v>
      </c>
      <c r="O179" s="85" t="s">
        <v>439</v>
      </c>
      <c r="P179" s="38" t="s">
        <v>85</v>
      </c>
      <c r="Q179" s="103">
        <v>176</v>
      </c>
    </row>
    <row r="180" spans="1:17">
      <c r="A180" s="38" t="s">
        <v>328</v>
      </c>
      <c r="B180" s="37">
        <v>0</v>
      </c>
      <c r="C180" s="37">
        <v>0</v>
      </c>
      <c r="D180" s="37">
        <v>0</v>
      </c>
      <c r="E180" s="37">
        <v>0</v>
      </c>
      <c r="F180" s="37">
        <v>0</v>
      </c>
      <c r="G180" s="37">
        <v>0</v>
      </c>
      <c r="H180" s="37">
        <v>0</v>
      </c>
      <c r="I180" s="37">
        <v>1.804</v>
      </c>
      <c r="J180" s="37">
        <v>2.028</v>
      </c>
      <c r="K180" s="37">
        <v>0</v>
      </c>
      <c r="L180" s="85" t="s">
        <v>80</v>
      </c>
      <c r="M180" s="85" t="s">
        <v>260</v>
      </c>
      <c r="N180" s="85"/>
      <c r="O180" s="85" t="s">
        <v>439</v>
      </c>
      <c r="P180" s="38" t="s">
        <v>85</v>
      </c>
      <c r="Q180" s="103">
        <v>177</v>
      </c>
    </row>
    <row r="181" spans="1:17">
      <c r="A181" s="38" t="s">
        <v>332</v>
      </c>
      <c r="B181" s="37">
        <v>0</v>
      </c>
      <c r="C181" s="37">
        <v>0</v>
      </c>
      <c r="D181" s="37">
        <v>0</v>
      </c>
      <c r="E181" s="37">
        <v>0</v>
      </c>
      <c r="F181" s="37">
        <v>0</v>
      </c>
      <c r="G181" s="37">
        <v>0</v>
      </c>
      <c r="H181" s="37">
        <v>5.8940000000000001</v>
      </c>
      <c r="I181" s="37">
        <v>4.4649999999999999</v>
      </c>
      <c r="J181" s="37">
        <v>9.5850000000000009</v>
      </c>
      <c r="K181" s="37">
        <v>9.9169999999999998</v>
      </c>
      <c r="L181" s="85" t="s">
        <v>80</v>
      </c>
      <c r="M181" s="85" t="s">
        <v>260</v>
      </c>
      <c r="N181" s="85" t="s">
        <v>333</v>
      </c>
      <c r="O181" s="85" t="s">
        <v>439</v>
      </c>
      <c r="P181" s="38" t="s">
        <v>85</v>
      </c>
      <c r="Q181" s="103">
        <v>178</v>
      </c>
    </row>
    <row r="182" spans="1:17">
      <c r="A182" s="38" t="s">
        <v>509</v>
      </c>
      <c r="B182" s="37">
        <v>8.2010000000000005</v>
      </c>
      <c r="C182" s="37">
        <v>8.2289999999999992</v>
      </c>
      <c r="D182" s="37">
        <v>8.5250000000000004</v>
      </c>
      <c r="E182" s="37">
        <v>8.8279999999999994</v>
      </c>
      <c r="F182" s="37">
        <v>9.0220000000000002</v>
      </c>
      <c r="G182" s="37">
        <v>9.1750000000000007</v>
      </c>
      <c r="H182" s="37">
        <v>9.3309999999999995</v>
      </c>
      <c r="I182" s="37">
        <v>9.5</v>
      </c>
      <c r="J182" s="37">
        <v>9.5</v>
      </c>
      <c r="K182" s="37">
        <v>9.6</v>
      </c>
      <c r="L182" s="85" t="s">
        <v>80</v>
      </c>
      <c r="M182" s="85" t="s">
        <v>260</v>
      </c>
      <c r="N182" s="85"/>
      <c r="O182" s="85" t="s">
        <v>439</v>
      </c>
      <c r="P182" s="38" t="s">
        <v>85</v>
      </c>
      <c r="Q182" s="103">
        <v>179</v>
      </c>
    </row>
    <row r="183" spans="1:17">
      <c r="A183" s="38" t="s">
        <v>322</v>
      </c>
      <c r="B183" s="37">
        <v>0</v>
      </c>
      <c r="C183" s="37">
        <v>0</v>
      </c>
      <c r="D183" s="37">
        <v>0</v>
      </c>
      <c r="E183" s="37">
        <v>0</v>
      </c>
      <c r="F183" s="37">
        <v>0.94399999999999995</v>
      </c>
      <c r="G183" s="37">
        <v>2.4489999999999998</v>
      </c>
      <c r="H183" s="37">
        <v>1.4790000000000001</v>
      </c>
      <c r="I183" s="37">
        <v>1.464</v>
      </c>
      <c r="J183" s="37">
        <v>1.4889999999999999</v>
      </c>
      <c r="K183" s="37">
        <v>1.4789999999999999</v>
      </c>
      <c r="L183" s="85" t="s">
        <v>80</v>
      </c>
      <c r="M183" s="85" t="s">
        <v>260</v>
      </c>
      <c r="N183" s="85" t="s">
        <v>323</v>
      </c>
      <c r="O183" s="85" t="s">
        <v>439</v>
      </c>
      <c r="P183" s="38" t="s">
        <v>85</v>
      </c>
      <c r="Q183" s="103">
        <v>180</v>
      </c>
    </row>
    <row r="184" spans="1:17">
      <c r="A184" s="38" t="s">
        <v>270</v>
      </c>
      <c r="B184" s="37">
        <v>0.47</v>
      </c>
      <c r="C184" s="37">
        <v>0.48</v>
      </c>
      <c r="D184" s="37">
        <v>0.49</v>
      </c>
      <c r="E184" s="37">
        <v>0.5</v>
      </c>
      <c r="F184" s="37">
        <v>0.56699999999999995</v>
      </c>
      <c r="G184" s="37">
        <v>0.48499999999999999</v>
      </c>
      <c r="H184" s="37">
        <v>0.505</v>
      </c>
      <c r="I184" s="37">
        <v>0.26700000000000002</v>
      </c>
      <c r="J184" s="37">
        <v>0</v>
      </c>
      <c r="K184" s="37">
        <v>0</v>
      </c>
      <c r="L184" s="85" t="s">
        <v>80</v>
      </c>
      <c r="M184" s="85" t="s">
        <v>260</v>
      </c>
      <c r="N184" s="85" t="s">
        <v>324</v>
      </c>
      <c r="O184" s="85" t="s">
        <v>439</v>
      </c>
      <c r="P184" s="38" t="s">
        <v>85</v>
      </c>
      <c r="Q184" s="103">
        <v>181</v>
      </c>
    </row>
    <row r="185" spans="1:17">
      <c r="A185" s="38" t="s">
        <v>137</v>
      </c>
      <c r="B185" s="37">
        <v>0</v>
      </c>
      <c r="C185" s="37">
        <v>0</v>
      </c>
      <c r="D185" s="37">
        <v>0.45400000000000001</v>
      </c>
      <c r="E185" s="37">
        <v>1.0880000000000001</v>
      </c>
      <c r="F185" s="37">
        <v>2.964</v>
      </c>
      <c r="G185" s="37">
        <v>1.1319999999999999</v>
      </c>
      <c r="H185" s="37">
        <v>0.313</v>
      </c>
      <c r="I185" s="37">
        <v>0.115</v>
      </c>
      <c r="J185" s="37">
        <v>0</v>
      </c>
      <c r="K185" s="37">
        <v>0</v>
      </c>
      <c r="L185" s="85" t="s">
        <v>80</v>
      </c>
      <c r="M185" s="85" t="s">
        <v>260</v>
      </c>
      <c r="N185" s="85"/>
      <c r="O185" s="85" t="s">
        <v>439</v>
      </c>
      <c r="P185" s="38" t="s">
        <v>85</v>
      </c>
      <c r="Q185" s="103">
        <v>182</v>
      </c>
    </row>
    <row r="186" spans="1:17">
      <c r="A186" s="38" t="s">
        <v>19</v>
      </c>
      <c r="B186" s="37">
        <v>0</v>
      </c>
      <c r="C186" s="37">
        <v>0</v>
      </c>
      <c r="D186" s="37">
        <v>0</v>
      </c>
      <c r="E186" s="37">
        <v>0</v>
      </c>
      <c r="F186" s="37">
        <v>0</v>
      </c>
      <c r="G186" s="37">
        <v>1.25</v>
      </c>
      <c r="H186" s="37">
        <v>1.25</v>
      </c>
      <c r="I186" s="37">
        <v>1.25</v>
      </c>
      <c r="J186" s="37">
        <v>1.25</v>
      </c>
      <c r="K186" s="37">
        <v>0</v>
      </c>
      <c r="L186" s="85" t="s">
        <v>80</v>
      </c>
      <c r="M186" s="85" t="s">
        <v>260</v>
      </c>
      <c r="N186" s="85"/>
      <c r="O186" s="85" t="s">
        <v>439</v>
      </c>
      <c r="P186" s="38" t="s">
        <v>85</v>
      </c>
      <c r="Q186" s="103">
        <v>183</v>
      </c>
    </row>
    <row r="187" spans="1:17">
      <c r="A187" s="38" t="s">
        <v>154</v>
      </c>
      <c r="B187" s="37">
        <v>0</v>
      </c>
      <c r="C187" s="37">
        <v>0</v>
      </c>
      <c r="D187" s="37">
        <v>0</v>
      </c>
      <c r="E187" s="37">
        <v>0</v>
      </c>
      <c r="F187" s="37">
        <v>0</v>
      </c>
      <c r="G187" s="37">
        <v>5</v>
      </c>
      <c r="H187" s="37">
        <v>0</v>
      </c>
      <c r="I187" s="37">
        <v>0</v>
      </c>
      <c r="J187" s="37">
        <v>0</v>
      </c>
      <c r="K187" s="37">
        <v>0</v>
      </c>
      <c r="L187" s="85" t="s">
        <v>80</v>
      </c>
      <c r="M187" s="85" t="s">
        <v>260</v>
      </c>
      <c r="N187" s="85" t="s">
        <v>389</v>
      </c>
      <c r="O187" s="85" t="s">
        <v>439</v>
      </c>
      <c r="P187" s="38" t="s">
        <v>85</v>
      </c>
      <c r="Q187" s="103">
        <v>184</v>
      </c>
    </row>
    <row r="188" spans="1:17">
      <c r="A188" s="38" t="s">
        <v>325</v>
      </c>
      <c r="B188" s="37">
        <v>0</v>
      </c>
      <c r="C188" s="37">
        <v>0</v>
      </c>
      <c r="D188" s="37">
        <v>0</v>
      </c>
      <c r="E188" s="37">
        <v>0</v>
      </c>
      <c r="F188" s="37">
        <v>0</v>
      </c>
      <c r="G188" s="37">
        <v>0</v>
      </c>
      <c r="H188" s="37">
        <v>0</v>
      </c>
      <c r="I188" s="37">
        <v>0</v>
      </c>
      <c r="J188" s="37">
        <v>1.1890000000000001</v>
      </c>
      <c r="K188" s="37">
        <v>0</v>
      </c>
      <c r="L188" s="85" t="s">
        <v>80</v>
      </c>
      <c r="M188" s="85" t="s">
        <v>260</v>
      </c>
      <c r="N188" s="85" t="s">
        <v>326</v>
      </c>
      <c r="O188" s="85" t="s">
        <v>439</v>
      </c>
      <c r="P188" s="38" t="s">
        <v>85</v>
      </c>
      <c r="Q188" s="103">
        <v>185</v>
      </c>
    </row>
    <row r="189" spans="1:17">
      <c r="A189" s="38" t="s">
        <v>269</v>
      </c>
      <c r="B189" s="37">
        <v>215</v>
      </c>
      <c r="C189" s="37">
        <v>435.8</v>
      </c>
      <c r="D189" s="37">
        <v>0</v>
      </c>
      <c r="E189" s="37">
        <v>0</v>
      </c>
      <c r="F189" s="37">
        <v>0</v>
      </c>
      <c r="G189" s="37">
        <v>0</v>
      </c>
      <c r="H189" s="37">
        <v>0</v>
      </c>
      <c r="I189" s="37">
        <v>0</v>
      </c>
      <c r="J189" s="37">
        <v>0</v>
      </c>
      <c r="K189" s="37">
        <v>0</v>
      </c>
      <c r="L189" s="85" t="s">
        <v>80</v>
      </c>
      <c r="M189" s="85" t="s">
        <v>260</v>
      </c>
      <c r="N189" s="85"/>
      <c r="O189" s="85" t="s">
        <v>439</v>
      </c>
      <c r="P189" s="38" t="s">
        <v>85</v>
      </c>
      <c r="Q189" s="103">
        <v>186</v>
      </c>
    </row>
    <row r="190" spans="1:17">
      <c r="A190" s="38" t="s">
        <v>155</v>
      </c>
      <c r="B190" s="37">
        <v>0</v>
      </c>
      <c r="C190" s="37">
        <v>0</v>
      </c>
      <c r="D190" s="37">
        <v>0</v>
      </c>
      <c r="E190" s="37">
        <v>0</v>
      </c>
      <c r="F190" s="37">
        <v>0</v>
      </c>
      <c r="G190" s="37">
        <v>0</v>
      </c>
      <c r="H190" s="37">
        <v>0</v>
      </c>
      <c r="I190" s="37">
        <v>4.0990000000000002</v>
      </c>
      <c r="J190" s="37">
        <v>4.18</v>
      </c>
      <c r="K190" s="37">
        <v>4.2699999999999996</v>
      </c>
      <c r="L190" s="85" t="s">
        <v>80</v>
      </c>
      <c r="M190" s="85" t="s">
        <v>260</v>
      </c>
      <c r="N190" s="85"/>
      <c r="O190" s="85" t="s">
        <v>439</v>
      </c>
      <c r="P190" s="38" t="s">
        <v>85</v>
      </c>
      <c r="Q190" s="103">
        <v>187</v>
      </c>
    </row>
    <row r="191" spans="1:17">
      <c r="A191" s="38" t="s">
        <v>156</v>
      </c>
      <c r="B191" s="37">
        <v>0</v>
      </c>
      <c r="C191" s="37">
        <v>0</v>
      </c>
      <c r="D191" s="37">
        <v>0</v>
      </c>
      <c r="E191" s="37">
        <v>0.45</v>
      </c>
      <c r="F191" s="37">
        <v>0.55000000000000004</v>
      </c>
      <c r="G191" s="37">
        <v>0.5</v>
      </c>
      <c r="H191" s="37">
        <v>0.5</v>
      </c>
      <c r="I191" s="37">
        <v>0.5</v>
      </c>
      <c r="J191" s="37">
        <v>0</v>
      </c>
      <c r="K191" s="37">
        <v>0</v>
      </c>
      <c r="L191" s="85" t="s">
        <v>80</v>
      </c>
      <c r="M191" s="85" t="s">
        <v>260</v>
      </c>
      <c r="N191" s="85"/>
      <c r="O191" s="85" t="s">
        <v>439</v>
      </c>
      <c r="P191" s="38" t="s">
        <v>85</v>
      </c>
      <c r="Q191" s="103">
        <v>188</v>
      </c>
    </row>
    <row r="192" spans="1:17">
      <c r="A192" s="38" t="s">
        <v>371</v>
      </c>
      <c r="B192" s="37">
        <v>0</v>
      </c>
      <c r="C192" s="37">
        <v>0</v>
      </c>
      <c r="D192" s="37">
        <v>0</v>
      </c>
      <c r="E192" s="37">
        <v>5</v>
      </c>
      <c r="F192" s="37">
        <v>5.157</v>
      </c>
      <c r="G192" s="37">
        <v>4.9850000000000003</v>
      </c>
      <c r="H192" s="37">
        <v>0</v>
      </c>
      <c r="I192" s="37">
        <v>0</v>
      </c>
      <c r="J192" s="37">
        <v>0</v>
      </c>
      <c r="K192" s="37">
        <v>0</v>
      </c>
      <c r="L192" s="85" t="s">
        <v>80</v>
      </c>
      <c r="M192" s="85" t="s">
        <v>260</v>
      </c>
      <c r="N192" s="85"/>
      <c r="O192" s="85" t="s">
        <v>439</v>
      </c>
      <c r="P192" s="38" t="s">
        <v>85</v>
      </c>
      <c r="Q192" s="103">
        <v>189</v>
      </c>
    </row>
    <row r="193" spans="1:17">
      <c r="A193" s="38" t="s">
        <v>20</v>
      </c>
      <c r="B193" s="37">
        <v>0.33</v>
      </c>
      <c r="C193" s="37">
        <v>0.33</v>
      </c>
      <c r="D193" s="37">
        <v>0.33</v>
      </c>
      <c r="E193" s="37">
        <v>0.72499999999999998</v>
      </c>
      <c r="F193" s="37">
        <v>0.72499999999999998</v>
      </c>
      <c r="G193" s="37">
        <v>0.752</v>
      </c>
      <c r="H193" s="37">
        <v>0.77</v>
      </c>
      <c r="I193" s="37">
        <v>0.79</v>
      </c>
      <c r="J193" s="37">
        <v>0.79300000000000004</v>
      </c>
      <c r="K193" s="37">
        <v>0.84199999999999997</v>
      </c>
      <c r="L193" s="85" t="s">
        <v>80</v>
      </c>
      <c r="M193" s="85" t="s">
        <v>260</v>
      </c>
      <c r="N193" s="85" t="s">
        <v>327</v>
      </c>
      <c r="O193" s="85" t="s">
        <v>439</v>
      </c>
      <c r="P193" s="38" t="s">
        <v>85</v>
      </c>
      <c r="Q193" s="103">
        <v>190</v>
      </c>
    </row>
    <row r="194" spans="1:17">
      <c r="A194" s="38" t="s">
        <v>46</v>
      </c>
      <c r="B194" s="37">
        <v>424.55500000000001</v>
      </c>
      <c r="C194" s="37">
        <v>471.69299999999998</v>
      </c>
      <c r="D194" s="37">
        <v>560.73099999999999</v>
      </c>
      <c r="E194" s="37">
        <v>699.25699999999995</v>
      </c>
      <c r="F194" s="37">
        <v>707.06799999999998</v>
      </c>
      <c r="G194" s="37">
        <v>754.18399999999997</v>
      </c>
      <c r="H194" s="37">
        <v>811.81100000000004</v>
      </c>
      <c r="I194" s="37">
        <v>763.02599999999995</v>
      </c>
      <c r="J194" s="37">
        <v>858.57600000000002</v>
      </c>
      <c r="K194" s="37">
        <v>930.05799999999999</v>
      </c>
      <c r="L194" s="85" t="s">
        <v>80</v>
      </c>
      <c r="M194" s="85" t="s">
        <v>398</v>
      </c>
      <c r="N194" s="85"/>
      <c r="O194" s="85" t="s">
        <v>439</v>
      </c>
      <c r="P194" s="38" t="s">
        <v>85</v>
      </c>
      <c r="Q194" s="103">
        <v>191</v>
      </c>
    </row>
    <row r="195" spans="1:17">
      <c r="A195" s="38" t="s">
        <v>329</v>
      </c>
      <c r="B195" s="37">
        <v>0</v>
      </c>
      <c r="C195" s="37">
        <v>2.609</v>
      </c>
      <c r="D195" s="37">
        <v>2.75</v>
      </c>
      <c r="E195" s="37">
        <v>2.3199999999999998</v>
      </c>
      <c r="F195" s="37">
        <v>2.2050000000000001</v>
      </c>
      <c r="G195" s="37">
        <v>2.4249999999999998</v>
      </c>
      <c r="H195" s="37">
        <v>2.222</v>
      </c>
      <c r="I195" s="37">
        <v>2.4750000000000001</v>
      </c>
      <c r="J195" s="37">
        <v>2.34</v>
      </c>
      <c r="K195" s="37">
        <v>0</v>
      </c>
      <c r="L195" s="85" t="s">
        <v>80</v>
      </c>
      <c r="M195" s="85" t="s">
        <v>260</v>
      </c>
      <c r="N195" s="85" t="s">
        <v>330</v>
      </c>
      <c r="O195" s="85" t="s">
        <v>439</v>
      </c>
      <c r="P195" s="38" t="s">
        <v>85</v>
      </c>
      <c r="Q195" s="103">
        <v>192</v>
      </c>
    </row>
    <row r="196" spans="1:17">
      <c r="A196" s="38" t="s">
        <v>106</v>
      </c>
      <c r="B196" s="37">
        <v>1.972</v>
      </c>
      <c r="C196" s="37">
        <v>2.4649999999999999</v>
      </c>
      <c r="D196" s="37">
        <v>2.5070000000000001</v>
      </c>
      <c r="E196" s="37">
        <v>0</v>
      </c>
      <c r="F196" s="37">
        <v>0</v>
      </c>
      <c r="G196" s="37">
        <v>0</v>
      </c>
      <c r="H196" s="37">
        <v>0</v>
      </c>
      <c r="I196" s="37">
        <v>0</v>
      </c>
      <c r="J196" s="37">
        <v>0</v>
      </c>
      <c r="K196" s="37">
        <v>0</v>
      </c>
      <c r="L196" s="85" t="s">
        <v>80</v>
      </c>
      <c r="M196" s="85" t="s">
        <v>260</v>
      </c>
      <c r="N196" s="85"/>
      <c r="O196" s="85" t="s">
        <v>439</v>
      </c>
      <c r="P196" s="38" t="s">
        <v>85</v>
      </c>
      <c r="Q196" s="103">
        <v>193</v>
      </c>
    </row>
    <row r="197" spans="1:17">
      <c r="A197" s="38" t="s">
        <v>62</v>
      </c>
      <c r="B197" s="37">
        <v>14.648</v>
      </c>
      <c r="C197" s="37">
        <v>14.215</v>
      </c>
      <c r="D197" s="37">
        <v>16.385000000000002</v>
      </c>
      <c r="E197" s="37">
        <v>14.555999999999999</v>
      </c>
      <c r="F197" s="37">
        <v>16.471</v>
      </c>
      <c r="G197" s="37">
        <v>14.422000000000001</v>
      </c>
      <c r="H197" s="37">
        <v>14.74</v>
      </c>
      <c r="I197" s="37">
        <v>0.12</v>
      </c>
      <c r="J197" s="37">
        <v>0.09</v>
      </c>
      <c r="K197" s="37">
        <v>0</v>
      </c>
      <c r="L197" s="85" t="s">
        <v>80</v>
      </c>
      <c r="M197" s="85" t="s">
        <v>260</v>
      </c>
      <c r="N197" s="85"/>
      <c r="O197" s="85" t="s">
        <v>439</v>
      </c>
      <c r="P197" s="38" t="s">
        <v>85</v>
      </c>
      <c r="Q197" s="103">
        <v>194</v>
      </c>
    </row>
    <row r="198" spans="1:17">
      <c r="A198" s="38" t="s">
        <v>209</v>
      </c>
      <c r="B198" s="37">
        <v>0</v>
      </c>
      <c r="C198" s="37">
        <v>0</v>
      </c>
      <c r="D198" s="37">
        <v>0</v>
      </c>
      <c r="E198" s="37">
        <v>0</v>
      </c>
      <c r="F198" s="37">
        <v>0</v>
      </c>
      <c r="G198" s="37">
        <v>0</v>
      </c>
      <c r="H198" s="37">
        <v>7.4180000000000001</v>
      </c>
      <c r="I198" s="37">
        <v>11.1</v>
      </c>
      <c r="J198" s="37">
        <v>10.282</v>
      </c>
      <c r="K198" s="37">
        <v>6.7727272699999999</v>
      </c>
      <c r="L198" s="85" t="s">
        <v>80</v>
      </c>
      <c r="M198" s="85" t="s">
        <v>260</v>
      </c>
      <c r="N198" s="85"/>
      <c r="O198" s="85" t="s">
        <v>439</v>
      </c>
      <c r="P198" s="38" t="s">
        <v>85</v>
      </c>
      <c r="Q198" s="103">
        <v>195</v>
      </c>
    </row>
    <row r="199" spans="1:17">
      <c r="A199" s="38" t="s">
        <v>208</v>
      </c>
      <c r="B199" s="37">
        <v>0</v>
      </c>
      <c r="C199" s="37">
        <v>0</v>
      </c>
      <c r="D199" s="37">
        <v>0</v>
      </c>
      <c r="E199" s="37">
        <v>0</v>
      </c>
      <c r="F199" s="37">
        <v>0</v>
      </c>
      <c r="G199" s="37">
        <v>0</v>
      </c>
      <c r="H199" s="37">
        <v>1.8640000000000001</v>
      </c>
      <c r="I199" s="37">
        <v>1.7729999999999999</v>
      </c>
      <c r="J199" s="37">
        <v>1.3640000000000001</v>
      </c>
      <c r="K199" s="37">
        <v>0.63636362999999996</v>
      </c>
      <c r="L199" s="85" t="s">
        <v>80</v>
      </c>
      <c r="M199" s="85" t="s">
        <v>260</v>
      </c>
      <c r="N199" s="85"/>
      <c r="O199" s="85" t="s">
        <v>439</v>
      </c>
      <c r="P199" s="38" t="s">
        <v>85</v>
      </c>
      <c r="Q199" s="103">
        <v>196</v>
      </c>
    </row>
    <row r="200" spans="1:17">
      <c r="A200" s="74" t="s">
        <v>267</v>
      </c>
      <c r="B200" s="75">
        <v>0</v>
      </c>
      <c r="C200" s="75">
        <v>0</v>
      </c>
      <c r="D200" s="75">
        <v>0</v>
      </c>
      <c r="E200" s="75">
        <v>0</v>
      </c>
      <c r="F200" s="75">
        <v>0</v>
      </c>
      <c r="G200" s="75">
        <v>0</v>
      </c>
      <c r="H200" s="75">
        <v>0</v>
      </c>
      <c r="I200" s="75">
        <v>6.6000000000000003E-2</v>
      </c>
      <c r="J200" s="75">
        <v>0</v>
      </c>
      <c r="K200" s="75">
        <v>0</v>
      </c>
      <c r="L200" s="85" t="s">
        <v>80</v>
      </c>
      <c r="M200" s="85" t="s">
        <v>260</v>
      </c>
      <c r="N200" s="85"/>
      <c r="O200" s="85" t="s">
        <v>439</v>
      </c>
      <c r="P200" s="38" t="s">
        <v>85</v>
      </c>
      <c r="Q200" s="103">
        <v>197</v>
      </c>
    </row>
    <row r="201" spans="1:17">
      <c r="A201" s="74" t="s">
        <v>157</v>
      </c>
      <c r="B201" s="75">
        <v>0</v>
      </c>
      <c r="C201" s="75">
        <v>0</v>
      </c>
      <c r="D201" s="75">
        <v>0</v>
      </c>
      <c r="E201" s="75">
        <v>0</v>
      </c>
      <c r="F201" s="75">
        <v>0</v>
      </c>
      <c r="G201" s="75">
        <v>0</v>
      </c>
      <c r="H201" s="75">
        <v>0.22700000000000001</v>
      </c>
      <c r="I201" s="75">
        <v>0</v>
      </c>
      <c r="J201" s="75">
        <v>0</v>
      </c>
      <c r="K201" s="75">
        <v>0</v>
      </c>
      <c r="L201" s="85" t="s">
        <v>80</v>
      </c>
      <c r="M201" s="85" t="s">
        <v>260</v>
      </c>
      <c r="N201" s="85"/>
      <c r="O201" s="85" t="s">
        <v>439</v>
      </c>
      <c r="P201" s="38" t="s">
        <v>85</v>
      </c>
      <c r="Q201" s="103">
        <v>198</v>
      </c>
    </row>
    <row r="202" spans="1:17">
      <c r="A202" s="74" t="s">
        <v>92</v>
      </c>
      <c r="B202" s="75">
        <v>4.8899999999999997</v>
      </c>
      <c r="C202" s="75">
        <v>6.8319999999999999</v>
      </c>
      <c r="D202" s="75">
        <v>6.016</v>
      </c>
      <c r="E202" s="75">
        <v>9.7940000000000005</v>
      </c>
      <c r="F202" s="75">
        <v>4.3639999999999999</v>
      </c>
      <c r="G202" s="75">
        <v>0</v>
      </c>
      <c r="H202" s="75">
        <v>0</v>
      </c>
      <c r="I202" s="75">
        <v>0</v>
      </c>
      <c r="J202" s="75">
        <v>0</v>
      </c>
      <c r="K202" s="75">
        <v>0</v>
      </c>
      <c r="L202" s="85" t="s">
        <v>80</v>
      </c>
      <c r="M202" s="85" t="s">
        <v>260</v>
      </c>
      <c r="N202" s="85"/>
      <c r="O202" s="85" t="s">
        <v>439</v>
      </c>
      <c r="P202" s="38" t="s">
        <v>85</v>
      </c>
      <c r="Q202" s="103">
        <v>199</v>
      </c>
    </row>
    <row r="203" spans="1:17">
      <c r="A203" s="74" t="s">
        <v>334</v>
      </c>
      <c r="B203" s="75">
        <v>0</v>
      </c>
      <c r="C203" s="75">
        <v>0</v>
      </c>
      <c r="D203" s="75">
        <v>0</v>
      </c>
      <c r="E203" s="75">
        <v>3</v>
      </c>
      <c r="F203" s="75">
        <v>2</v>
      </c>
      <c r="G203" s="75">
        <v>1</v>
      </c>
      <c r="H203" s="75">
        <v>5</v>
      </c>
      <c r="I203" s="75">
        <v>4</v>
      </c>
      <c r="J203" s="75">
        <v>3.8</v>
      </c>
      <c r="K203" s="75">
        <v>4.5999999999999996</v>
      </c>
      <c r="L203" s="85" t="s">
        <v>80</v>
      </c>
      <c r="M203" s="85" t="s">
        <v>260</v>
      </c>
      <c r="N203" s="85"/>
      <c r="O203" s="85" t="s">
        <v>439</v>
      </c>
      <c r="P203" s="38" t="s">
        <v>85</v>
      </c>
      <c r="Q203" s="103">
        <v>200</v>
      </c>
    </row>
    <row r="204" spans="1:17">
      <c r="A204" s="38" t="s">
        <v>16</v>
      </c>
      <c r="B204" s="37">
        <v>0</v>
      </c>
      <c r="C204" s="37">
        <v>0</v>
      </c>
      <c r="D204" s="37">
        <v>0</v>
      </c>
      <c r="E204" s="37">
        <v>46</v>
      </c>
      <c r="F204" s="37">
        <v>24.3</v>
      </c>
      <c r="G204" s="37">
        <v>99.7</v>
      </c>
      <c r="H204" s="37">
        <v>194.001</v>
      </c>
      <c r="I204" s="37">
        <v>37.604999999999997</v>
      </c>
      <c r="J204" s="37">
        <v>28.695</v>
      </c>
      <c r="K204" s="37">
        <v>0</v>
      </c>
      <c r="L204" s="85" t="s">
        <v>80</v>
      </c>
      <c r="M204" s="85" t="s">
        <v>260</v>
      </c>
      <c r="N204" s="85" t="s">
        <v>390</v>
      </c>
      <c r="O204" s="85" t="s">
        <v>395</v>
      </c>
      <c r="P204" s="38" t="s">
        <v>85</v>
      </c>
      <c r="Q204" s="103">
        <v>201</v>
      </c>
    </row>
    <row r="205" spans="1:17">
      <c r="A205" s="104" t="s">
        <v>447</v>
      </c>
      <c r="B205" s="105">
        <f t="shared" ref="B205:K205" si="8">SUM(B166:B204)</f>
        <v>675.16600000000005</v>
      </c>
      <c r="C205" s="105">
        <f t="shared" si="8"/>
        <v>965.04200000000014</v>
      </c>
      <c r="D205" s="105">
        <f t="shared" si="8"/>
        <v>623.97299999999996</v>
      </c>
      <c r="E205" s="105">
        <f t="shared" si="8"/>
        <v>820.02600000000007</v>
      </c>
      <c r="F205" s="105">
        <f t="shared" si="8"/>
        <v>803.62599999999998</v>
      </c>
      <c r="G205" s="105">
        <f t="shared" si="8"/>
        <v>917.77300000000002</v>
      </c>
      <c r="H205" s="105">
        <f t="shared" si="8"/>
        <v>1083.5410000000002</v>
      </c>
      <c r="I205" s="105">
        <f t="shared" si="8"/>
        <v>875.17500000000007</v>
      </c>
      <c r="J205" s="105">
        <f t="shared" si="8"/>
        <v>959.07500000000016</v>
      </c>
      <c r="K205" s="105">
        <f t="shared" si="8"/>
        <v>992.70064202000003</v>
      </c>
      <c r="L205" s="102"/>
      <c r="M205" s="102"/>
      <c r="N205" s="102"/>
      <c r="O205" s="102"/>
      <c r="P205" s="153" t="s">
        <v>85</v>
      </c>
      <c r="Q205" s="103">
        <v>202</v>
      </c>
    </row>
    <row r="206" spans="1:17">
      <c r="A206" s="102" t="s">
        <v>193</v>
      </c>
      <c r="B206" s="102"/>
      <c r="C206" s="102"/>
      <c r="D206" s="102"/>
      <c r="E206" s="102"/>
      <c r="F206" s="102"/>
      <c r="G206" s="102"/>
      <c r="H206" s="102"/>
      <c r="I206" s="102"/>
      <c r="J206" s="102"/>
      <c r="K206" s="102"/>
      <c r="L206" s="102"/>
      <c r="M206" s="102"/>
      <c r="N206" s="102"/>
      <c r="O206" s="102"/>
      <c r="P206" s="103" t="s">
        <v>193</v>
      </c>
      <c r="Q206" s="103">
        <v>203</v>
      </c>
    </row>
    <row r="207" spans="1:17">
      <c r="A207" s="38" t="s">
        <v>7</v>
      </c>
      <c r="B207" s="37">
        <v>0</v>
      </c>
      <c r="C207" s="37">
        <v>0</v>
      </c>
      <c r="D207" s="37">
        <v>0</v>
      </c>
      <c r="E207" s="37">
        <v>0</v>
      </c>
      <c r="F207" s="37">
        <v>2</v>
      </c>
      <c r="G207" s="37">
        <v>2</v>
      </c>
      <c r="H207" s="37">
        <v>2</v>
      </c>
      <c r="I207" s="37">
        <v>2</v>
      </c>
      <c r="J207" s="37">
        <v>1.32</v>
      </c>
      <c r="K207" s="37">
        <v>0</v>
      </c>
      <c r="L207" s="85" t="s">
        <v>84</v>
      </c>
      <c r="M207" s="85" t="s">
        <v>258</v>
      </c>
      <c r="N207" s="85"/>
      <c r="O207" s="85" t="s">
        <v>439</v>
      </c>
      <c r="P207" s="38" t="s">
        <v>193</v>
      </c>
      <c r="Q207" s="103">
        <v>204</v>
      </c>
    </row>
    <row r="208" spans="1:17">
      <c r="A208" s="38" t="s">
        <v>146</v>
      </c>
      <c r="B208" s="37">
        <v>0</v>
      </c>
      <c r="C208" s="37">
        <v>0</v>
      </c>
      <c r="D208" s="37">
        <v>0</v>
      </c>
      <c r="E208" s="37">
        <v>0</v>
      </c>
      <c r="F208" s="37">
        <v>0</v>
      </c>
      <c r="G208" s="37">
        <v>3.9E-2</v>
      </c>
      <c r="H208" s="37">
        <v>0.154</v>
      </c>
      <c r="I208" s="37">
        <v>0</v>
      </c>
      <c r="J208" s="37">
        <v>0</v>
      </c>
      <c r="K208" s="37">
        <v>0</v>
      </c>
      <c r="L208" s="85" t="s">
        <v>84</v>
      </c>
      <c r="M208" s="85" t="s">
        <v>258</v>
      </c>
      <c r="N208" s="85"/>
      <c r="O208" s="85" t="s">
        <v>439</v>
      </c>
      <c r="P208" s="38" t="s">
        <v>193</v>
      </c>
      <c r="Q208" s="103">
        <v>205</v>
      </c>
    </row>
    <row r="209" spans="1:17">
      <c r="A209" s="104" t="s">
        <v>447</v>
      </c>
      <c r="B209" s="105">
        <f t="shared" ref="B209:K209" si="9">SUM(B207:B208)</f>
        <v>0</v>
      </c>
      <c r="C209" s="105">
        <f t="shared" si="9"/>
        <v>0</v>
      </c>
      <c r="D209" s="105">
        <f t="shared" si="9"/>
        <v>0</v>
      </c>
      <c r="E209" s="105">
        <f t="shared" si="9"/>
        <v>0</v>
      </c>
      <c r="F209" s="105">
        <f t="shared" si="9"/>
        <v>2</v>
      </c>
      <c r="G209" s="105">
        <f t="shared" si="9"/>
        <v>2.0390000000000001</v>
      </c>
      <c r="H209" s="105">
        <f t="shared" si="9"/>
        <v>2.1539999999999999</v>
      </c>
      <c r="I209" s="105">
        <f t="shared" si="9"/>
        <v>2</v>
      </c>
      <c r="J209" s="105">
        <f t="shared" si="9"/>
        <v>1.32</v>
      </c>
      <c r="K209" s="105">
        <f t="shared" si="9"/>
        <v>0</v>
      </c>
      <c r="L209" s="102"/>
      <c r="M209" s="102"/>
      <c r="N209" s="102"/>
      <c r="O209" s="102"/>
      <c r="P209" s="153" t="s">
        <v>193</v>
      </c>
      <c r="Q209" s="103">
        <v>206</v>
      </c>
    </row>
    <row r="210" spans="1:17">
      <c r="A210" s="102" t="s">
        <v>237</v>
      </c>
      <c r="B210" s="102"/>
      <c r="C210" s="102"/>
      <c r="D210" s="102"/>
      <c r="E210" s="102"/>
      <c r="F210" s="102"/>
      <c r="G210" s="102"/>
      <c r="H210" s="102"/>
      <c r="I210" s="102"/>
      <c r="J210" s="102"/>
      <c r="K210" s="102"/>
      <c r="L210" s="102"/>
      <c r="M210" s="102"/>
      <c r="N210" s="102"/>
      <c r="O210" s="102"/>
      <c r="P210" s="103" t="s">
        <v>237</v>
      </c>
      <c r="Q210" s="103">
        <v>207</v>
      </c>
    </row>
    <row r="211" spans="1:17">
      <c r="A211" s="38" t="s">
        <v>160</v>
      </c>
      <c r="B211" s="37">
        <v>4.5940000000000003</v>
      </c>
      <c r="C211" s="37">
        <v>4.6989999999999998</v>
      </c>
      <c r="D211" s="37">
        <v>4.7930000000000001</v>
      </c>
      <c r="E211" s="37">
        <v>4.9160000000000004</v>
      </c>
      <c r="F211" s="37">
        <v>9.0370000000000008</v>
      </c>
      <c r="G211" s="37">
        <v>10.44</v>
      </c>
      <c r="H211" s="37">
        <v>10.254</v>
      </c>
      <c r="I211" s="37">
        <v>11.204000000000001</v>
      </c>
      <c r="J211" s="37">
        <v>11.02</v>
      </c>
      <c r="K211" s="37">
        <v>11.192</v>
      </c>
      <c r="L211" s="85" t="s">
        <v>364</v>
      </c>
      <c r="M211" s="85" t="s">
        <v>258</v>
      </c>
      <c r="N211" s="85"/>
      <c r="O211" s="85" t="s">
        <v>439</v>
      </c>
      <c r="P211" s="38" t="s">
        <v>237</v>
      </c>
      <c r="Q211" s="103">
        <v>208</v>
      </c>
    </row>
    <row r="212" spans="1:17">
      <c r="A212" s="38" t="s">
        <v>202</v>
      </c>
      <c r="B212" s="37">
        <v>23.125</v>
      </c>
      <c r="C212" s="37">
        <v>24.47</v>
      </c>
      <c r="D212" s="37">
        <v>26.63</v>
      </c>
      <c r="E212" s="37">
        <v>27.626000000000001</v>
      </c>
      <c r="F212" s="37">
        <v>30.413</v>
      </c>
      <c r="G212" s="37">
        <v>30.882999999999999</v>
      </c>
      <c r="H212" s="37">
        <v>31.245000000000001</v>
      </c>
      <c r="I212" s="37">
        <v>31.484000000000002</v>
      </c>
      <c r="J212" s="37">
        <v>33.28</v>
      </c>
      <c r="K212" s="37">
        <v>38.795999999999999</v>
      </c>
      <c r="L212" s="85" t="s">
        <v>365</v>
      </c>
      <c r="M212" s="85" t="s">
        <v>258</v>
      </c>
      <c r="N212" s="85"/>
      <c r="O212" s="85" t="s">
        <v>439</v>
      </c>
      <c r="P212" s="38" t="s">
        <v>237</v>
      </c>
      <c r="Q212" s="103">
        <v>209</v>
      </c>
    </row>
    <row r="213" spans="1:17">
      <c r="A213" s="38" t="s">
        <v>341</v>
      </c>
      <c r="B213" s="37">
        <v>158.53700000000001</v>
      </c>
      <c r="C213" s="37">
        <v>141.6</v>
      </c>
      <c r="D213" s="37">
        <v>185.714</v>
      </c>
      <c r="E213" s="37">
        <v>174.715</v>
      </c>
      <c r="F213" s="37">
        <v>155.24</v>
      </c>
      <c r="G213" s="37">
        <v>179.69200000000001</v>
      </c>
      <c r="H213" s="37">
        <v>165.07599999999999</v>
      </c>
      <c r="I213" s="37">
        <v>229.10499999999999</v>
      </c>
      <c r="J213" s="37">
        <v>211.136</v>
      </c>
      <c r="K213" s="37">
        <v>252.803</v>
      </c>
      <c r="L213" s="85" t="s">
        <v>365</v>
      </c>
      <c r="M213" s="85" t="s">
        <v>258</v>
      </c>
      <c r="N213" s="85"/>
      <c r="O213" s="85" t="s">
        <v>439</v>
      </c>
      <c r="P213" s="38" t="s">
        <v>237</v>
      </c>
      <c r="Q213" s="103">
        <v>210</v>
      </c>
    </row>
    <row r="214" spans="1:17">
      <c r="A214" s="38" t="s">
        <v>238</v>
      </c>
      <c r="B214" s="37">
        <v>593.9</v>
      </c>
      <c r="C214" s="37">
        <v>610.1</v>
      </c>
      <c r="D214" s="37">
        <v>663.1</v>
      </c>
      <c r="E214" s="37">
        <v>675.79</v>
      </c>
      <c r="F214" s="37">
        <v>714.80399999999997</v>
      </c>
      <c r="G214" s="37">
        <v>730.31499999999994</v>
      </c>
      <c r="H214" s="37">
        <v>724.93899999999996</v>
      </c>
      <c r="I214" s="37">
        <v>733.81700000000001</v>
      </c>
      <c r="J214" s="37">
        <v>778.17700000000002</v>
      </c>
      <c r="K214" s="37">
        <v>745.26800000000003</v>
      </c>
      <c r="L214" s="85" t="s">
        <v>365</v>
      </c>
      <c r="M214" s="85" t="s">
        <v>204</v>
      </c>
      <c r="N214" s="85"/>
      <c r="O214" s="85" t="s">
        <v>439</v>
      </c>
      <c r="P214" s="38" t="s">
        <v>237</v>
      </c>
      <c r="Q214" s="103">
        <v>211</v>
      </c>
    </row>
    <row r="215" spans="1:17">
      <c r="A215" s="38" t="s">
        <v>350</v>
      </c>
      <c r="B215" s="37">
        <v>0</v>
      </c>
      <c r="C215" s="37">
        <v>0</v>
      </c>
      <c r="D215" s="37">
        <v>0</v>
      </c>
      <c r="E215" s="37">
        <v>0</v>
      </c>
      <c r="F215" s="37">
        <v>0</v>
      </c>
      <c r="G215" s="37">
        <v>0</v>
      </c>
      <c r="H215" s="37">
        <v>0</v>
      </c>
      <c r="I215" s="37">
        <v>0</v>
      </c>
      <c r="J215" s="37">
        <v>0.21299999999999999</v>
      </c>
      <c r="K215" s="37">
        <v>0.316</v>
      </c>
      <c r="L215" s="85" t="s">
        <v>363</v>
      </c>
      <c r="M215" s="85" t="s">
        <v>258</v>
      </c>
      <c r="N215" s="85"/>
      <c r="O215" s="85" t="s">
        <v>439</v>
      </c>
      <c r="P215" s="38" t="s">
        <v>237</v>
      </c>
      <c r="Q215" s="103">
        <v>212</v>
      </c>
    </row>
    <row r="216" spans="1:17">
      <c r="A216" s="38" t="s">
        <v>206</v>
      </c>
      <c r="B216" s="37">
        <v>107.4</v>
      </c>
      <c r="C216" s="37">
        <v>125.4</v>
      </c>
      <c r="D216" s="37">
        <v>145</v>
      </c>
      <c r="E216" s="37">
        <v>139.03200000000001</v>
      </c>
      <c r="F216" s="37">
        <v>130.56200000000001</v>
      </c>
      <c r="G216" s="37">
        <v>116.20099999999999</v>
      </c>
      <c r="H216" s="37">
        <v>111.396</v>
      </c>
      <c r="I216" s="37">
        <v>113.158</v>
      </c>
      <c r="J216" s="37">
        <v>131.15899999999999</v>
      </c>
      <c r="K216" s="37">
        <v>124.976</v>
      </c>
      <c r="L216" s="85" t="s">
        <v>365</v>
      </c>
      <c r="M216" s="85" t="s">
        <v>258</v>
      </c>
      <c r="N216" s="85"/>
      <c r="O216" s="85" t="s">
        <v>439</v>
      </c>
      <c r="P216" s="38" t="s">
        <v>237</v>
      </c>
      <c r="Q216" s="103">
        <v>213</v>
      </c>
    </row>
    <row r="217" spans="1:17">
      <c r="A217" s="38" t="s">
        <v>118</v>
      </c>
      <c r="B217" s="37">
        <v>8</v>
      </c>
      <c r="C217" s="37">
        <v>8</v>
      </c>
      <c r="D217" s="37">
        <v>8.5</v>
      </c>
      <c r="E217" s="37">
        <v>8.5</v>
      </c>
      <c r="F217" s="37">
        <v>9</v>
      </c>
      <c r="G217" s="37">
        <v>9.5</v>
      </c>
      <c r="H217" s="37">
        <v>9.5</v>
      </c>
      <c r="I217" s="37">
        <v>9.5</v>
      </c>
      <c r="J217" s="37">
        <v>7.5</v>
      </c>
      <c r="K217" s="37">
        <v>7.5</v>
      </c>
      <c r="L217" s="85" t="s">
        <v>363</v>
      </c>
      <c r="M217" s="85" t="s">
        <v>258</v>
      </c>
      <c r="N217" s="85"/>
      <c r="O217" s="85" t="s">
        <v>439</v>
      </c>
      <c r="P217" s="38" t="s">
        <v>237</v>
      </c>
      <c r="Q217" s="103">
        <v>214</v>
      </c>
    </row>
    <row r="218" spans="1:17">
      <c r="A218" s="74" t="s">
        <v>108</v>
      </c>
      <c r="B218" s="75">
        <v>0.2</v>
      </c>
      <c r="C218" s="75">
        <v>0.8</v>
      </c>
      <c r="D218" s="75">
        <v>2.5179999999999998</v>
      </c>
      <c r="E218" s="75">
        <v>8.6609999999999996</v>
      </c>
      <c r="F218" s="75">
        <v>0</v>
      </c>
      <c r="G218" s="75">
        <v>0</v>
      </c>
      <c r="H218" s="75">
        <v>0</v>
      </c>
      <c r="I218" s="75">
        <v>0</v>
      </c>
      <c r="J218" s="75">
        <v>0</v>
      </c>
      <c r="K218" s="75">
        <v>0</v>
      </c>
      <c r="L218" s="85" t="s">
        <v>78</v>
      </c>
      <c r="M218" s="85" t="s">
        <v>262</v>
      </c>
      <c r="N218" s="85"/>
      <c r="O218" s="85" t="s">
        <v>439</v>
      </c>
      <c r="P218" s="38" t="s">
        <v>237</v>
      </c>
      <c r="Q218" s="103">
        <v>215</v>
      </c>
    </row>
    <row r="219" spans="1:17">
      <c r="A219" s="74" t="s">
        <v>139</v>
      </c>
      <c r="B219" s="75">
        <v>0</v>
      </c>
      <c r="C219" s="75">
        <v>0</v>
      </c>
      <c r="D219" s="75">
        <v>0</v>
      </c>
      <c r="E219" s="75">
        <v>0</v>
      </c>
      <c r="F219" s="75">
        <v>0</v>
      </c>
      <c r="G219" s="75">
        <v>0</v>
      </c>
      <c r="H219" s="75">
        <v>2</v>
      </c>
      <c r="I219" s="75">
        <v>4</v>
      </c>
      <c r="J219" s="75">
        <v>3</v>
      </c>
      <c r="K219" s="75">
        <v>1.631</v>
      </c>
      <c r="L219" s="85" t="s">
        <v>364</v>
      </c>
      <c r="M219" s="85" t="s">
        <v>261</v>
      </c>
      <c r="N219" s="85"/>
      <c r="O219" s="85" t="s">
        <v>439</v>
      </c>
      <c r="P219" s="38" t="s">
        <v>237</v>
      </c>
      <c r="Q219" s="103">
        <v>216</v>
      </c>
    </row>
    <row r="220" spans="1:17">
      <c r="A220" s="74" t="s">
        <v>161</v>
      </c>
      <c r="B220" s="75">
        <v>7.1</v>
      </c>
      <c r="C220" s="75">
        <v>6.5</v>
      </c>
      <c r="D220" s="75">
        <v>6</v>
      </c>
      <c r="E220" s="75">
        <v>5.5</v>
      </c>
      <c r="F220" s="75">
        <v>5</v>
      </c>
      <c r="G220" s="75">
        <v>4.5</v>
      </c>
      <c r="H220" s="75">
        <v>0</v>
      </c>
      <c r="I220" s="75">
        <v>0</v>
      </c>
      <c r="J220" s="75">
        <v>0</v>
      </c>
      <c r="K220" s="75">
        <v>0</v>
      </c>
      <c r="L220" s="85" t="s">
        <v>80</v>
      </c>
      <c r="M220" s="85" t="s">
        <v>256</v>
      </c>
      <c r="N220" s="85"/>
      <c r="O220" s="85" t="s">
        <v>439</v>
      </c>
      <c r="P220" s="38" t="s">
        <v>237</v>
      </c>
      <c r="Q220" s="103">
        <v>217</v>
      </c>
    </row>
    <row r="221" spans="1:17">
      <c r="A221" s="38" t="s">
        <v>255</v>
      </c>
      <c r="B221" s="37">
        <v>0</v>
      </c>
      <c r="C221" s="37">
        <v>0</v>
      </c>
      <c r="D221" s="37">
        <v>0</v>
      </c>
      <c r="E221" s="37">
        <v>0</v>
      </c>
      <c r="F221" s="37">
        <v>65.298999999999992</v>
      </c>
      <c r="G221" s="37">
        <v>44.37</v>
      </c>
      <c r="H221" s="37">
        <v>74.540999999999997</v>
      </c>
      <c r="I221" s="37">
        <v>64.861999999999995</v>
      </c>
      <c r="J221" s="37">
        <v>36.448</v>
      </c>
      <c r="K221" s="37">
        <v>0</v>
      </c>
      <c r="L221" s="85" t="s">
        <v>78</v>
      </c>
      <c r="M221" s="85" t="s">
        <v>262</v>
      </c>
      <c r="N221" s="85" t="s">
        <v>454</v>
      </c>
      <c r="O221" s="85" t="s">
        <v>439</v>
      </c>
      <c r="P221" s="38" t="s">
        <v>237</v>
      </c>
      <c r="Q221" s="103">
        <v>218</v>
      </c>
    </row>
    <row r="222" spans="1:17">
      <c r="A222" s="38" t="s">
        <v>162</v>
      </c>
      <c r="B222" s="37">
        <v>0</v>
      </c>
      <c r="C222" s="37">
        <v>0</v>
      </c>
      <c r="D222" s="37">
        <v>0</v>
      </c>
      <c r="E222" s="37">
        <v>0</v>
      </c>
      <c r="F222" s="37">
        <v>5.7649999999999997</v>
      </c>
      <c r="G222" s="37">
        <v>11.981999999999999</v>
      </c>
      <c r="H222" s="37">
        <v>12.172000000000001</v>
      </c>
      <c r="I222" s="37">
        <v>13.406000000000001</v>
      </c>
      <c r="J222" s="37">
        <v>0</v>
      </c>
      <c r="K222" s="37">
        <v>0</v>
      </c>
      <c r="L222" s="85" t="s">
        <v>76</v>
      </c>
      <c r="M222" s="85" t="s">
        <v>261</v>
      </c>
      <c r="N222" s="85"/>
      <c r="O222" s="85" t="s">
        <v>439</v>
      </c>
      <c r="P222" s="38" t="s">
        <v>237</v>
      </c>
      <c r="Q222" s="103">
        <v>219</v>
      </c>
    </row>
    <row r="223" spans="1:17">
      <c r="A223" s="38" t="s">
        <v>49</v>
      </c>
      <c r="B223" s="37">
        <v>0</v>
      </c>
      <c r="C223" s="37">
        <v>50</v>
      </c>
      <c r="D223" s="37">
        <v>0</v>
      </c>
      <c r="E223" s="37">
        <v>0</v>
      </c>
      <c r="F223" s="37">
        <v>0</v>
      </c>
      <c r="G223" s="37">
        <v>0</v>
      </c>
      <c r="H223" s="37">
        <v>0</v>
      </c>
      <c r="I223" s="37">
        <v>0</v>
      </c>
      <c r="J223" s="37">
        <v>0</v>
      </c>
      <c r="K223" s="37">
        <v>0</v>
      </c>
      <c r="L223" s="85" t="s">
        <v>364</v>
      </c>
      <c r="M223" s="85" t="s">
        <v>261</v>
      </c>
      <c r="N223" s="85" t="s">
        <v>391</v>
      </c>
      <c r="O223" s="85" t="s">
        <v>439</v>
      </c>
      <c r="P223" s="38" t="s">
        <v>237</v>
      </c>
      <c r="Q223" s="103">
        <v>220</v>
      </c>
    </row>
    <row r="224" spans="1:17">
      <c r="A224" s="38" t="s">
        <v>141</v>
      </c>
      <c r="B224" s="37">
        <v>145.69999999999999</v>
      </c>
      <c r="C224" s="37">
        <v>168.9</v>
      </c>
      <c r="D224" s="37">
        <v>178.4</v>
      </c>
      <c r="E224" s="37">
        <v>202.4</v>
      </c>
      <c r="F224" s="37">
        <v>233.76599999999999</v>
      </c>
      <c r="G224" s="37">
        <v>141.69800000000001</v>
      </c>
      <c r="H224" s="37">
        <v>0</v>
      </c>
      <c r="I224" s="37">
        <v>0</v>
      </c>
      <c r="J224" s="37">
        <v>0</v>
      </c>
      <c r="K224" s="37">
        <v>0</v>
      </c>
      <c r="L224" s="85" t="s">
        <v>363</v>
      </c>
      <c r="M224" s="85" t="s">
        <v>257</v>
      </c>
      <c r="N224" s="85"/>
      <c r="O224" s="85" t="s">
        <v>439</v>
      </c>
      <c r="P224" s="38" t="s">
        <v>237</v>
      </c>
      <c r="Q224" s="103">
        <v>221</v>
      </c>
    </row>
    <row r="225" spans="1:17">
      <c r="A225" s="74" t="s">
        <v>136</v>
      </c>
      <c r="B225" s="75">
        <v>0</v>
      </c>
      <c r="C225" s="75">
        <v>0</v>
      </c>
      <c r="D225" s="75">
        <v>0</v>
      </c>
      <c r="E225" s="75">
        <v>0</v>
      </c>
      <c r="F225" s="75">
        <v>0</v>
      </c>
      <c r="G225" s="75">
        <v>107.26</v>
      </c>
      <c r="H225" s="75">
        <v>197.15899999999999</v>
      </c>
      <c r="I225" s="75">
        <v>170.244</v>
      </c>
      <c r="J225" s="75">
        <v>206.05</v>
      </c>
      <c r="K225" s="75">
        <v>178.047</v>
      </c>
      <c r="L225" s="85" t="s">
        <v>363</v>
      </c>
      <c r="M225" s="85" t="s">
        <v>257</v>
      </c>
      <c r="N225" s="85" t="s">
        <v>442</v>
      </c>
      <c r="O225" s="85" t="s">
        <v>439</v>
      </c>
      <c r="P225" s="38" t="s">
        <v>237</v>
      </c>
      <c r="Q225" s="103">
        <v>222</v>
      </c>
    </row>
    <row r="226" spans="1:17">
      <c r="A226" s="38" t="s">
        <v>165</v>
      </c>
      <c r="B226" s="37">
        <v>7</v>
      </c>
      <c r="C226" s="37">
        <v>5</v>
      </c>
      <c r="D226" s="37">
        <v>0</v>
      </c>
      <c r="E226" s="37">
        <v>0</v>
      </c>
      <c r="F226" s="37">
        <v>0</v>
      </c>
      <c r="G226" s="37">
        <v>0</v>
      </c>
      <c r="H226" s="37">
        <v>0</v>
      </c>
      <c r="I226" s="37">
        <v>0</v>
      </c>
      <c r="J226" s="37">
        <v>0</v>
      </c>
      <c r="K226" s="37">
        <v>0</v>
      </c>
      <c r="L226" s="85" t="s">
        <v>65</v>
      </c>
      <c r="M226" s="85" t="s">
        <v>257</v>
      </c>
      <c r="N226" s="85"/>
      <c r="O226" s="85" t="s">
        <v>439</v>
      </c>
      <c r="P226" s="38" t="s">
        <v>237</v>
      </c>
      <c r="Q226" s="103">
        <v>223</v>
      </c>
    </row>
    <row r="227" spans="1:17">
      <c r="A227" s="38" t="s">
        <v>166</v>
      </c>
      <c r="B227" s="37">
        <v>10.6</v>
      </c>
      <c r="C227" s="37">
        <v>5</v>
      </c>
      <c r="D227" s="37">
        <v>3.5</v>
      </c>
      <c r="E227" s="37">
        <v>0</v>
      </c>
      <c r="F227" s="37">
        <v>0</v>
      </c>
      <c r="G227" s="37">
        <v>0</v>
      </c>
      <c r="H227" s="37">
        <v>0</v>
      </c>
      <c r="I227" s="37">
        <v>0</v>
      </c>
      <c r="J227" s="37">
        <v>0</v>
      </c>
      <c r="K227" s="37">
        <v>0</v>
      </c>
      <c r="L227" s="85" t="s">
        <v>65</v>
      </c>
      <c r="M227" s="85" t="s">
        <v>257</v>
      </c>
      <c r="N227" s="85"/>
      <c r="O227" s="85" t="s">
        <v>439</v>
      </c>
      <c r="P227" s="38" t="s">
        <v>237</v>
      </c>
      <c r="Q227" s="103">
        <v>224</v>
      </c>
    </row>
    <row r="228" spans="1:17">
      <c r="A228" s="38" t="s">
        <v>167</v>
      </c>
      <c r="B228" s="37">
        <v>0</v>
      </c>
      <c r="C228" s="37">
        <v>0</v>
      </c>
      <c r="D228" s="37">
        <v>0</v>
      </c>
      <c r="E228" s="37">
        <v>0</v>
      </c>
      <c r="F228" s="37">
        <v>0</v>
      </c>
      <c r="G228" s="37">
        <v>15</v>
      </c>
      <c r="H228" s="37">
        <v>4.5</v>
      </c>
      <c r="I228" s="37">
        <v>0</v>
      </c>
      <c r="J228" s="37">
        <v>0</v>
      </c>
      <c r="K228" s="37">
        <v>0</v>
      </c>
      <c r="L228" s="85" t="s">
        <v>363</v>
      </c>
      <c r="M228" s="85" t="s">
        <v>259</v>
      </c>
      <c r="N228" s="85"/>
      <c r="O228" s="85" t="s">
        <v>439</v>
      </c>
      <c r="P228" s="38" t="s">
        <v>237</v>
      </c>
      <c r="Q228" s="103">
        <v>225</v>
      </c>
    </row>
    <row r="229" spans="1:17">
      <c r="A229" s="74" t="s">
        <v>113</v>
      </c>
      <c r="B229" s="75">
        <v>0</v>
      </c>
      <c r="C229" s="75">
        <v>0</v>
      </c>
      <c r="D229" s="75">
        <v>0</v>
      </c>
      <c r="E229" s="75">
        <v>15.913</v>
      </c>
      <c r="F229" s="75">
        <v>37.57</v>
      </c>
      <c r="G229" s="75">
        <v>14.566000000000001</v>
      </c>
      <c r="H229" s="75">
        <v>8.0269999999999992</v>
      </c>
      <c r="I229" s="75">
        <v>0</v>
      </c>
      <c r="J229" s="75">
        <v>0</v>
      </c>
      <c r="K229" s="75">
        <v>0</v>
      </c>
      <c r="L229" s="85" t="s">
        <v>363</v>
      </c>
      <c r="M229" s="85" t="s">
        <v>257</v>
      </c>
      <c r="N229" s="85"/>
      <c r="O229" s="85" t="s">
        <v>439</v>
      </c>
      <c r="P229" s="38" t="s">
        <v>237</v>
      </c>
      <c r="Q229" s="103">
        <v>226</v>
      </c>
    </row>
    <row r="230" spans="1:17">
      <c r="A230" s="38" t="s">
        <v>168</v>
      </c>
      <c r="B230" s="37">
        <v>0</v>
      </c>
      <c r="C230" s="37">
        <v>0</v>
      </c>
      <c r="D230" s="37">
        <v>0</v>
      </c>
      <c r="E230" s="37">
        <v>0</v>
      </c>
      <c r="F230" s="37">
        <v>0</v>
      </c>
      <c r="G230" s="37">
        <v>0</v>
      </c>
      <c r="H230" s="37">
        <v>0</v>
      </c>
      <c r="I230" s="37">
        <v>3.5</v>
      </c>
      <c r="J230" s="37">
        <v>20.568999999999999</v>
      </c>
      <c r="K230" s="37">
        <v>7.4790000000000001</v>
      </c>
      <c r="L230" s="85" t="s">
        <v>363</v>
      </c>
      <c r="M230" s="85" t="s">
        <v>257</v>
      </c>
      <c r="N230" s="85"/>
      <c r="O230" s="85" t="s">
        <v>439</v>
      </c>
      <c r="P230" s="38" t="s">
        <v>237</v>
      </c>
      <c r="Q230" s="103">
        <v>227</v>
      </c>
    </row>
    <row r="231" spans="1:17">
      <c r="A231" s="38" t="s">
        <v>252</v>
      </c>
      <c r="B231" s="37">
        <v>163.4</v>
      </c>
      <c r="C231" s="37">
        <v>172.1</v>
      </c>
      <c r="D231" s="37">
        <v>185.96100000000001</v>
      </c>
      <c r="E231" s="37">
        <v>132.29</v>
      </c>
      <c r="F231" s="37">
        <v>41.33</v>
      </c>
      <c r="G231" s="37">
        <v>4.1100000000000003</v>
      </c>
      <c r="H231" s="37">
        <v>0.9</v>
      </c>
      <c r="I231" s="37">
        <v>0</v>
      </c>
      <c r="J231" s="37">
        <v>0</v>
      </c>
      <c r="K231" s="37">
        <v>0</v>
      </c>
      <c r="L231" s="85" t="s">
        <v>363</v>
      </c>
      <c r="M231" s="85" t="s">
        <v>256</v>
      </c>
      <c r="N231" s="85"/>
      <c r="O231" s="85" t="s">
        <v>439</v>
      </c>
      <c r="P231" s="38" t="s">
        <v>237</v>
      </c>
      <c r="Q231" s="103">
        <v>228</v>
      </c>
    </row>
    <row r="232" spans="1:17">
      <c r="A232" s="38" t="s">
        <v>253</v>
      </c>
      <c r="B232" s="37">
        <v>0</v>
      </c>
      <c r="C232" s="37">
        <v>0</v>
      </c>
      <c r="D232" s="37">
        <v>0</v>
      </c>
      <c r="E232" s="37">
        <v>0</v>
      </c>
      <c r="F232" s="37">
        <v>2.2959999999999998</v>
      </c>
      <c r="G232" s="37">
        <v>23.465</v>
      </c>
      <c r="H232" s="37">
        <v>51.034999999999997</v>
      </c>
      <c r="I232" s="37">
        <v>63.536000000000001</v>
      </c>
      <c r="J232" s="37">
        <v>65.778999999999996</v>
      </c>
      <c r="K232" s="37">
        <v>40.9</v>
      </c>
      <c r="L232" s="85" t="s">
        <v>363</v>
      </c>
      <c r="M232" s="85" t="s">
        <v>257</v>
      </c>
      <c r="N232" s="85" t="s">
        <v>278</v>
      </c>
      <c r="O232" s="85" t="s">
        <v>439</v>
      </c>
      <c r="P232" s="38" t="s">
        <v>237</v>
      </c>
      <c r="Q232" s="103">
        <v>229</v>
      </c>
    </row>
    <row r="233" spans="1:17">
      <c r="A233" s="38" t="s">
        <v>114</v>
      </c>
      <c r="B233" s="37">
        <v>8.4</v>
      </c>
      <c r="C233" s="37">
        <v>9.7360000000000007</v>
      </c>
      <c r="D233" s="37">
        <v>14</v>
      </c>
      <c r="E233" s="37">
        <v>13.5</v>
      </c>
      <c r="F233" s="37">
        <v>11.2</v>
      </c>
      <c r="G233" s="37">
        <v>6.1</v>
      </c>
      <c r="H233" s="37">
        <v>0</v>
      </c>
      <c r="I233" s="37">
        <v>0</v>
      </c>
      <c r="J233" s="37">
        <v>0</v>
      </c>
      <c r="K233" s="37">
        <v>0</v>
      </c>
      <c r="L233" s="85" t="s">
        <v>363</v>
      </c>
      <c r="M233" s="85" t="s">
        <v>257</v>
      </c>
      <c r="N233" s="85"/>
      <c r="O233" s="85" t="s">
        <v>439</v>
      </c>
      <c r="P233" s="38" t="s">
        <v>237</v>
      </c>
      <c r="Q233" s="103">
        <v>230</v>
      </c>
    </row>
    <row r="234" spans="1:17">
      <c r="A234" s="38" t="s">
        <v>23</v>
      </c>
      <c r="B234" s="37">
        <v>0</v>
      </c>
      <c r="C234" s="37">
        <v>0</v>
      </c>
      <c r="D234" s="37">
        <v>0</v>
      </c>
      <c r="E234" s="37">
        <v>0</v>
      </c>
      <c r="F234" s="37">
        <v>0</v>
      </c>
      <c r="G234" s="37">
        <v>9.3000000000000007</v>
      </c>
      <c r="H234" s="37">
        <v>10.6</v>
      </c>
      <c r="I234" s="37">
        <v>8</v>
      </c>
      <c r="J234" s="37">
        <v>2.1</v>
      </c>
      <c r="K234" s="37">
        <v>0</v>
      </c>
      <c r="L234" s="85" t="s">
        <v>80</v>
      </c>
      <c r="M234" s="85" t="s">
        <v>256</v>
      </c>
      <c r="N234" s="85"/>
      <c r="O234" s="85" t="s">
        <v>439</v>
      </c>
      <c r="P234" s="38" t="s">
        <v>237</v>
      </c>
      <c r="Q234" s="103">
        <v>231</v>
      </c>
    </row>
    <row r="235" spans="1:17">
      <c r="A235" s="38" t="s">
        <v>254</v>
      </c>
      <c r="B235" s="37">
        <v>12.5</v>
      </c>
      <c r="C235" s="37">
        <v>8.8000000000000007</v>
      </c>
      <c r="D235" s="37">
        <v>11.119</v>
      </c>
      <c r="E235" s="37">
        <v>6.8760000000000003</v>
      </c>
      <c r="F235" s="37">
        <v>5.4589999999999996</v>
      </c>
      <c r="G235" s="37">
        <v>2.0790000000000002</v>
      </c>
      <c r="H235" s="37">
        <v>1.29</v>
      </c>
      <c r="I235" s="37">
        <v>0.92500000000000027</v>
      </c>
      <c r="J235" s="37">
        <v>3.137</v>
      </c>
      <c r="K235" s="37">
        <v>0</v>
      </c>
      <c r="L235" s="85" t="s">
        <v>363</v>
      </c>
      <c r="M235" s="85" t="s">
        <v>257</v>
      </c>
      <c r="N235" s="85"/>
      <c r="O235" s="85" t="s">
        <v>439</v>
      </c>
      <c r="P235" s="38" t="s">
        <v>237</v>
      </c>
      <c r="Q235" s="103">
        <v>232</v>
      </c>
    </row>
    <row r="236" spans="1:17">
      <c r="A236" s="38" t="s">
        <v>170</v>
      </c>
      <c r="B236" s="37">
        <v>208.10900000000001</v>
      </c>
      <c r="C236" s="37">
        <v>189.34299999999999</v>
      </c>
      <c r="D236" s="37">
        <v>211.93799999999999</v>
      </c>
      <c r="E236" s="37">
        <v>182.27599999999998</v>
      </c>
      <c r="F236" s="37">
        <v>178.874</v>
      </c>
      <c r="G236" s="37">
        <v>172.63800000000001</v>
      </c>
      <c r="H236" s="37">
        <v>165.47399999999999</v>
      </c>
      <c r="I236" s="37">
        <v>155.64500000000001</v>
      </c>
      <c r="J236" s="37">
        <v>144.149</v>
      </c>
      <c r="K236" s="37">
        <v>149.72800000000001</v>
      </c>
      <c r="L236" s="85" t="s">
        <v>363</v>
      </c>
      <c r="M236" s="85" t="s">
        <v>170</v>
      </c>
      <c r="N236" s="85"/>
      <c r="O236" s="85" t="s">
        <v>439</v>
      </c>
      <c r="P236" s="38" t="s">
        <v>237</v>
      </c>
      <c r="Q236" s="103">
        <v>233</v>
      </c>
    </row>
    <row r="237" spans="1:17">
      <c r="A237" s="74" t="s">
        <v>111</v>
      </c>
      <c r="B237" s="75">
        <v>0</v>
      </c>
      <c r="C237" s="75">
        <v>0</v>
      </c>
      <c r="D237" s="75">
        <v>0</v>
      </c>
      <c r="E237" s="75">
        <v>5.843</v>
      </c>
      <c r="F237" s="75">
        <v>0</v>
      </c>
      <c r="G237" s="75">
        <v>0</v>
      </c>
      <c r="H237" s="75">
        <v>0</v>
      </c>
      <c r="I237" s="75">
        <v>0</v>
      </c>
      <c r="J237" s="75">
        <v>0</v>
      </c>
      <c r="K237" s="75">
        <v>0</v>
      </c>
      <c r="L237" s="85" t="s">
        <v>78</v>
      </c>
      <c r="M237" s="85" t="s">
        <v>262</v>
      </c>
      <c r="N237" s="85"/>
      <c r="O237" s="85" t="s">
        <v>439</v>
      </c>
      <c r="P237" s="38" t="s">
        <v>237</v>
      </c>
      <c r="Q237" s="103">
        <v>234</v>
      </c>
    </row>
    <row r="238" spans="1:17">
      <c r="A238" s="38" t="s">
        <v>25</v>
      </c>
      <c r="B238" s="37">
        <v>0</v>
      </c>
      <c r="C238" s="37">
        <v>0</v>
      </c>
      <c r="D238" s="37">
        <v>0.20100000000000001</v>
      </c>
      <c r="E238" s="37">
        <v>0.26100000000000001</v>
      </c>
      <c r="F238" s="37">
        <v>0.99099999999999999</v>
      </c>
      <c r="G238" s="37">
        <v>1.0609999999999999</v>
      </c>
      <c r="H238" s="37">
        <v>1.1180000000000001</v>
      </c>
      <c r="I238" s="37">
        <v>1.7050000000000001</v>
      </c>
      <c r="J238" s="37">
        <v>1.5</v>
      </c>
      <c r="K238" s="37">
        <v>1.5</v>
      </c>
      <c r="L238" s="85" t="s">
        <v>363</v>
      </c>
      <c r="M238" s="85" t="s">
        <v>256</v>
      </c>
      <c r="N238" s="85"/>
      <c r="O238" s="85" t="s">
        <v>439</v>
      </c>
      <c r="P238" s="38" t="s">
        <v>237</v>
      </c>
      <c r="Q238" s="103">
        <v>235</v>
      </c>
    </row>
    <row r="239" spans="1:17">
      <c r="A239" s="38" t="s">
        <v>569</v>
      </c>
      <c r="B239" s="37">
        <v>0</v>
      </c>
      <c r="C239" s="37">
        <v>0</v>
      </c>
      <c r="D239" s="37">
        <v>0</v>
      </c>
      <c r="E239" s="37">
        <v>0</v>
      </c>
      <c r="F239" s="37">
        <v>0</v>
      </c>
      <c r="G239" s="37">
        <v>0</v>
      </c>
      <c r="H239" s="37">
        <v>0</v>
      </c>
      <c r="I239" s="37">
        <v>0</v>
      </c>
      <c r="J239" s="37">
        <v>0</v>
      </c>
      <c r="K239" s="37">
        <v>9.3000000000000007</v>
      </c>
      <c r="L239" s="85" t="s">
        <v>363</v>
      </c>
      <c r="M239" s="85" t="s">
        <v>257</v>
      </c>
      <c r="N239" s="85" t="s">
        <v>279</v>
      </c>
      <c r="O239" s="85" t="s">
        <v>439</v>
      </c>
      <c r="P239" s="38" t="s">
        <v>237</v>
      </c>
      <c r="Q239" s="103">
        <v>236</v>
      </c>
    </row>
    <row r="240" spans="1:17">
      <c r="A240" s="38" t="s">
        <v>24</v>
      </c>
      <c r="B240" s="37">
        <v>0</v>
      </c>
      <c r="C240" s="37">
        <v>0</v>
      </c>
      <c r="D240" s="37">
        <v>0</v>
      </c>
      <c r="E240" s="37">
        <v>0</v>
      </c>
      <c r="F240" s="37">
        <v>0</v>
      </c>
      <c r="G240" s="37">
        <v>0.66</v>
      </c>
      <c r="H240" s="37">
        <v>2.3130000000000002</v>
      </c>
      <c r="I240" s="37">
        <v>4.0519999999999996</v>
      </c>
      <c r="J240" s="37">
        <v>5.5549999999999997</v>
      </c>
      <c r="K240" s="37">
        <v>6.7</v>
      </c>
      <c r="L240" s="85" t="s">
        <v>65</v>
      </c>
      <c r="M240" s="85" t="s">
        <v>257</v>
      </c>
      <c r="N240" s="85"/>
      <c r="O240" s="85" t="s">
        <v>439</v>
      </c>
      <c r="P240" s="38" t="s">
        <v>237</v>
      </c>
      <c r="Q240" s="103">
        <v>237</v>
      </c>
    </row>
    <row r="241" spans="1:17">
      <c r="A241" s="38" t="s">
        <v>140</v>
      </c>
      <c r="B241" s="37">
        <v>0</v>
      </c>
      <c r="C241" s="37">
        <v>0</v>
      </c>
      <c r="D241" s="37">
        <v>0</v>
      </c>
      <c r="E241" s="37">
        <v>0</v>
      </c>
      <c r="F241" s="37">
        <v>2</v>
      </c>
      <c r="G241" s="37">
        <v>2</v>
      </c>
      <c r="H241" s="37">
        <v>2</v>
      </c>
      <c r="I241" s="37">
        <v>2</v>
      </c>
      <c r="J241" s="37">
        <v>0</v>
      </c>
      <c r="K241" s="37">
        <v>0</v>
      </c>
      <c r="L241" s="85" t="s">
        <v>364</v>
      </c>
      <c r="M241" s="85" t="s">
        <v>261</v>
      </c>
      <c r="N241" s="85"/>
      <c r="O241" s="85" t="s">
        <v>439</v>
      </c>
      <c r="P241" s="38" t="s">
        <v>237</v>
      </c>
      <c r="Q241" s="103">
        <v>238</v>
      </c>
    </row>
    <row r="242" spans="1:17">
      <c r="A242" s="38" t="s">
        <v>112</v>
      </c>
      <c r="B242" s="37">
        <v>0</v>
      </c>
      <c r="C242" s="37">
        <v>0</v>
      </c>
      <c r="D242" s="37">
        <v>0</v>
      </c>
      <c r="E242" s="37">
        <v>82.302000000000007</v>
      </c>
      <c r="F242" s="37">
        <v>100</v>
      </c>
      <c r="G242" s="37">
        <v>100</v>
      </c>
      <c r="H242" s="37">
        <v>25</v>
      </c>
      <c r="I242" s="37">
        <v>35</v>
      </c>
      <c r="J242" s="37">
        <v>0</v>
      </c>
      <c r="K242" s="37">
        <v>0</v>
      </c>
      <c r="L242" s="85" t="s">
        <v>78</v>
      </c>
      <c r="M242" s="85" t="s">
        <v>262</v>
      </c>
      <c r="N242" s="85"/>
      <c r="O242" s="85" t="s">
        <v>439</v>
      </c>
      <c r="P242" s="38" t="s">
        <v>237</v>
      </c>
      <c r="Q242" s="103">
        <v>239</v>
      </c>
    </row>
    <row r="243" spans="1:17">
      <c r="A243" s="74" t="s">
        <v>135</v>
      </c>
      <c r="B243" s="75">
        <v>0</v>
      </c>
      <c r="C243" s="75">
        <v>0</v>
      </c>
      <c r="D243" s="75">
        <v>0</v>
      </c>
      <c r="E243" s="75">
        <v>0</v>
      </c>
      <c r="F243" s="75">
        <v>108.14</v>
      </c>
      <c r="G243" s="75">
        <v>62.9</v>
      </c>
      <c r="H243" s="75">
        <v>125.44199999999999</v>
      </c>
      <c r="I243" s="75">
        <v>47.362000000000002</v>
      </c>
      <c r="J243" s="75">
        <v>5.95</v>
      </c>
      <c r="K243" s="75">
        <v>0.16700000000000001</v>
      </c>
      <c r="L243" s="85" t="s">
        <v>363</v>
      </c>
      <c r="M243" s="85" t="s">
        <v>257</v>
      </c>
      <c r="N243" s="85"/>
      <c r="O243" s="85" t="s">
        <v>439</v>
      </c>
      <c r="P243" s="38" t="s">
        <v>237</v>
      </c>
      <c r="Q243" s="103">
        <v>240</v>
      </c>
    </row>
    <row r="244" spans="1:17">
      <c r="A244" s="38" t="s">
        <v>342</v>
      </c>
      <c r="B244" s="37">
        <v>0</v>
      </c>
      <c r="C244" s="37">
        <v>0</v>
      </c>
      <c r="D244" s="37">
        <v>0</v>
      </c>
      <c r="E244" s="37">
        <v>0</v>
      </c>
      <c r="F244" s="37">
        <v>0</v>
      </c>
      <c r="G244" s="37">
        <v>0</v>
      </c>
      <c r="H244" s="37">
        <v>0</v>
      </c>
      <c r="I244" s="37">
        <v>0.4</v>
      </c>
      <c r="J244" s="37">
        <v>0.2</v>
      </c>
      <c r="K244" s="37">
        <v>0</v>
      </c>
      <c r="L244" s="85" t="s">
        <v>363</v>
      </c>
      <c r="M244" s="85" t="s">
        <v>259</v>
      </c>
      <c r="N244" s="85"/>
      <c r="O244" s="85" t="s">
        <v>439</v>
      </c>
      <c r="P244" s="38" t="s">
        <v>237</v>
      </c>
      <c r="Q244" s="103">
        <v>241</v>
      </c>
    </row>
    <row r="245" spans="1:17">
      <c r="A245" s="38" t="s">
        <v>143</v>
      </c>
      <c r="B245" s="37">
        <v>1.921</v>
      </c>
      <c r="C245" s="37">
        <v>3.7</v>
      </c>
      <c r="D245" s="37">
        <v>4.5259999999999998</v>
      </c>
      <c r="E245" s="37">
        <v>5.2249999999999996</v>
      </c>
      <c r="F245" s="37">
        <v>4.21</v>
      </c>
      <c r="G245" s="37">
        <v>1.4</v>
      </c>
      <c r="H245" s="37">
        <v>0</v>
      </c>
      <c r="I245" s="37">
        <v>0</v>
      </c>
      <c r="J245" s="37">
        <v>0</v>
      </c>
      <c r="K245" s="37">
        <v>0</v>
      </c>
      <c r="L245" s="85" t="s">
        <v>363</v>
      </c>
      <c r="M245" s="85" t="s">
        <v>257</v>
      </c>
      <c r="N245" s="85"/>
      <c r="O245" s="85" t="s">
        <v>439</v>
      </c>
      <c r="P245" s="38" t="s">
        <v>237</v>
      </c>
      <c r="Q245" s="103">
        <v>242</v>
      </c>
    </row>
    <row r="246" spans="1:17">
      <c r="A246" s="38" t="s">
        <v>171</v>
      </c>
      <c r="B246" s="37">
        <v>2.2000000000000002</v>
      </c>
      <c r="C246" s="37">
        <v>1.3</v>
      </c>
      <c r="D246" s="37">
        <v>0</v>
      </c>
      <c r="E246" s="37">
        <v>0</v>
      </c>
      <c r="F246" s="37">
        <v>0</v>
      </c>
      <c r="G246" s="37">
        <v>0</v>
      </c>
      <c r="H246" s="37">
        <v>0</v>
      </c>
      <c r="I246" s="37">
        <v>0</v>
      </c>
      <c r="J246" s="37">
        <v>0</v>
      </c>
      <c r="K246" s="37">
        <v>0</v>
      </c>
      <c r="L246" s="85" t="s">
        <v>65</v>
      </c>
      <c r="M246" s="85" t="s">
        <v>257</v>
      </c>
      <c r="N246" s="85"/>
      <c r="O246" s="85" t="s">
        <v>439</v>
      </c>
      <c r="P246" s="38" t="s">
        <v>237</v>
      </c>
      <c r="Q246" s="103">
        <v>243</v>
      </c>
    </row>
    <row r="247" spans="1:17">
      <c r="A247" s="38" t="s">
        <v>251</v>
      </c>
      <c r="B247" s="37">
        <v>14.7</v>
      </c>
      <c r="C247" s="37">
        <v>12.3</v>
      </c>
      <c r="D247" s="37">
        <v>12.071999999999999</v>
      </c>
      <c r="E247" s="37">
        <v>8.1430000000000007</v>
      </c>
      <c r="F247" s="37">
        <v>121.752</v>
      </c>
      <c r="G247" s="37">
        <v>23.196000000000002</v>
      </c>
      <c r="H247" s="37">
        <v>16.899999999999999</v>
      </c>
      <c r="I247" s="37">
        <v>23</v>
      </c>
      <c r="J247" s="37">
        <v>35</v>
      </c>
      <c r="K247" s="37">
        <v>60.088999999999999</v>
      </c>
      <c r="L247" s="85" t="s">
        <v>363</v>
      </c>
      <c r="M247" s="85" t="s">
        <v>257</v>
      </c>
      <c r="N247" s="85"/>
      <c r="O247" s="85" t="s">
        <v>439</v>
      </c>
      <c r="P247" s="38" t="s">
        <v>237</v>
      </c>
      <c r="Q247" s="103">
        <v>244</v>
      </c>
    </row>
    <row r="248" spans="1:17">
      <c r="A248" s="38" t="s">
        <v>124</v>
      </c>
      <c r="B248" s="37">
        <v>0</v>
      </c>
      <c r="C248" s="37">
        <v>1</v>
      </c>
      <c r="D248" s="37">
        <v>3</v>
      </c>
      <c r="E248" s="37">
        <v>0</v>
      </c>
      <c r="F248" s="37">
        <v>0</v>
      </c>
      <c r="G248" s="37">
        <v>0</v>
      </c>
      <c r="H248" s="37">
        <v>0</v>
      </c>
      <c r="I248" s="37">
        <v>0</v>
      </c>
      <c r="J248" s="37">
        <v>0</v>
      </c>
      <c r="K248" s="37">
        <v>0</v>
      </c>
      <c r="L248" s="85" t="s">
        <v>363</v>
      </c>
      <c r="M248" s="85" t="s">
        <v>257</v>
      </c>
      <c r="N248" s="85"/>
      <c r="O248" s="85" t="s">
        <v>439</v>
      </c>
      <c r="P248" s="38" t="s">
        <v>237</v>
      </c>
      <c r="Q248" s="103">
        <v>245</v>
      </c>
    </row>
    <row r="249" spans="1:17">
      <c r="A249" s="38" t="s">
        <v>63</v>
      </c>
      <c r="B249" s="37">
        <v>0</v>
      </c>
      <c r="C249" s="37">
        <v>0</v>
      </c>
      <c r="D249" s="37">
        <v>2.1030000000000002</v>
      </c>
      <c r="E249" s="37">
        <v>6.9119999999999999</v>
      </c>
      <c r="F249" s="37">
        <v>5.5759999999999996</v>
      </c>
      <c r="G249" s="37">
        <v>7.39</v>
      </c>
      <c r="H249" s="37">
        <v>7.4560000000000004</v>
      </c>
      <c r="I249" s="37">
        <v>12.196999999999999</v>
      </c>
      <c r="J249" s="37">
        <v>9.2799999999999994</v>
      </c>
      <c r="K249" s="37">
        <v>6.3730000000000002</v>
      </c>
      <c r="L249" s="85" t="s">
        <v>364</v>
      </c>
      <c r="M249" s="85" t="s">
        <v>261</v>
      </c>
      <c r="N249" s="85"/>
      <c r="O249" s="85" t="s">
        <v>439</v>
      </c>
      <c r="P249" s="38" t="s">
        <v>237</v>
      </c>
      <c r="Q249" s="103">
        <v>246</v>
      </c>
    </row>
    <row r="250" spans="1:17">
      <c r="A250" s="38" t="s">
        <v>172</v>
      </c>
      <c r="B250" s="37">
        <v>10.244</v>
      </c>
      <c r="C250" s="37">
        <v>11.06</v>
      </c>
      <c r="D250" s="37">
        <v>11.435</v>
      </c>
      <c r="E250" s="37">
        <v>11.678000000000001</v>
      </c>
      <c r="F250" s="37">
        <v>10.07</v>
      </c>
      <c r="G250" s="37">
        <v>12.323</v>
      </c>
      <c r="H250" s="37">
        <v>0</v>
      </c>
      <c r="I250" s="37">
        <v>0</v>
      </c>
      <c r="J250" s="37">
        <v>0</v>
      </c>
      <c r="K250" s="37">
        <v>0</v>
      </c>
      <c r="L250" s="85" t="s">
        <v>364</v>
      </c>
      <c r="M250" s="85" t="s">
        <v>261</v>
      </c>
      <c r="N250" s="85"/>
      <c r="O250" s="85" t="s">
        <v>439</v>
      </c>
      <c r="P250" s="38" t="s">
        <v>237</v>
      </c>
      <c r="Q250" s="103">
        <v>247</v>
      </c>
    </row>
    <row r="251" spans="1:17">
      <c r="A251" s="38" t="s">
        <v>128</v>
      </c>
      <c r="B251" s="37">
        <v>1.5</v>
      </c>
      <c r="C251" s="37">
        <v>1.3</v>
      </c>
      <c r="D251" s="37">
        <v>1</v>
      </c>
      <c r="E251" s="37">
        <v>0</v>
      </c>
      <c r="F251" s="37">
        <v>0</v>
      </c>
      <c r="G251" s="37">
        <v>0</v>
      </c>
      <c r="H251" s="37">
        <v>0</v>
      </c>
      <c r="I251" s="37">
        <v>0</v>
      </c>
      <c r="J251" s="37">
        <v>20</v>
      </c>
      <c r="K251" s="37">
        <v>0</v>
      </c>
      <c r="L251" s="85" t="s">
        <v>78</v>
      </c>
      <c r="M251" s="85" t="s">
        <v>262</v>
      </c>
      <c r="N251" s="85"/>
      <c r="O251" s="85" t="s">
        <v>439</v>
      </c>
      <c r="P251" s="38" t="s">
        <v>237</v>
      </c>
      <c r="Q251" s="103">
        <v>248</v>
      </c>
    </row>
    <row r="252" spans="1:17">
      <c r="A252" s="38" t="s">
        <v>117</v>
      </c>
      <c r="B252" s="37">
        <v>6.7</v>
      </c>
      <c r="C252" s="37">
        <v>12</v>
      </c>
      <c r="D252" s="37">
        <v>14.955</v>
      </c>
      <c r="E252" s="37">
        <v>15.917</v>
      </c>
      <c r="F252" s="37">
        <v>12.67</v>
      </c>
      <c r="G252" s="37">
        <v>22.536000000000001</v>
      </c>
      <c r="H252" s="37">
        <v>0</v>
      </c>
      <c r="I252" s="37">
        <v>0</v>
      </c>
      <c r="J252" s="37">
        <v>0</v>
      </c>
      <c r="K252" s="37">
        <v>0</v>
      </c>
      <c r="L252" s="85" t="s">
        <v>363</v>
      </c>
      <c r="M252" s="85" t="s">
        <v>256</v>
      </c>
      <c r="N252" s="85"/>
      <c r="O252" s="85" t="s">
        <v>439</v>
      </c>
      <c r="P252" s="38" t="s">
        <v>237</v>
      </c>
      <c r="Q252" s="103">
        <v>249</v>
      </c>
    </row>
    <row r="253" spans="1:17">
      <c r="A253" s="38" t="s">
        <v>138</v>
      </c>
      <c r="B253" s="37">
        <v>0</v>
      </c>
      <c r="C253" s="37">
        <v>0</v>
      </c>
      <c r="D253" s="37">
        <v>0</v>
      </c>
      <c r="E253" s="37">
        <v>0</v>
      </c>
      <c r="F253" s="37">
        <v>0.85</v>
      </c>
      <c r="G253" s="37">
        <v>0.42099999999999999</v>
      </c>
      <c r="H253" s="37">
        <v>0.43099999999999999</v>
      </c>
      <c r="I253" s="37">
        <v>0.43099999999999999</v>
      </c>
      <c r="J253" s="37">
        <v>0</v>
      </c>
      <c r="K253" s="37">
        <v>0</v>
      </c>
      <c r="L253" s="85" t="s">
        <v>363</v>
      </c>
      <c r="M253" s="85" t="s">
        <v>257</v>
      </c>
      <c r="N253" s="85"/>
      <c r="O253" s="85" t="s">
        <v>439</v>
      </c>
      <c r="P253" s="38" t="s">
        <v>237</v>
      </c>
      <c r="Q253" s="103">
        <v>250</v>
      </c>
    </row>
    <row r="254" spans="1:17">
      <c r="A254" s="38" t="s">
        <v>158</v>
      </c>
      <c r="B254" s="37">
        <v>0</v>
      </c>
      <c r="C254" s="37">
        <v>0</v>
      </c>
      <c r="D254" s="37">
        <v>14</v>
      </c>
      <c r="E254" s="37">
        <v>8.6999999999999993</v>
      </c>
      <c r="F254" s="37">
        <v>32.286999999999999</v>
      </c>
      <c r="G254" s="37">
        <v>47.63</v>
      </c>
      <c r="H254" s="37">
        <v>25.568000000000001</v>
      </c>
      <c r="I254" s="37">
        <v>22.693999999999999</v>
      </c>
      <c r="J254" s="37">
        <v>44.052</v>
      </c>
      <c r="K254" s="37">
        <v>35.030999999999999</v>
      </c>
      <c r="L254" s="85" t="s">
        <v>78</v>
      </c>
      <c r="M254" s="85" t="s">
        <v>262</v>
      </c>
      <c r="N254" s="85"/>
      <c r="O254" s="85" t="s">
        <v>439</v>
      </c>
      <c r="P254" s="38" t="s">
        <v>237</v>
      </c>
      <c r="Q254" s="103">
        <v>251</v>
      </c>
    </row>
    <row r="255" spans="1:17">
      <c r="A255" s="38" t="s">
        <v>129</v>
      </c>
      <c r="B255" s="37">
        <v>0</v>
      </c>
      <c r="C255" s="37">
        <v>0</v>
      </c>
      <c r="D255" s="37">
        <v>2.4445000000000001</v>
      </c>
      <c r="E255" s="37">
        <v>0</v>
      </c>
      <c r="F255" s="37">
        <v>0.56899999999999995</v>
      </c>
      <c r="G255" s="37">
        <v>0</v>
      </c>
      <c r="H255" s="37">
        <v>0</v>
      </c>
      <c r="I255" s="37">
        <v>0</v>
      </c>
      <c r="J255" s="37">
        <v>0</v>
      </c>
      <c r="K255" s="37">
        <v>0</v>
      </c>
      <c r="L255" s="85" t="s">
        <v>78</v>
      </c>
      <c r="M255" s="85" t="s">
        <v>262</v>
      </c>
      <c r="N255" s="85"/>
      <c r="O255" s="85" t="s">
        <v>439</v>
      </c>
      <c r="P255" s="38" t="s">
        <v>237</v>
      </c>
      <c r="Q255" s="103">
        <v>252</v>
      </c>
    </row>
    <row r="256" spans="1:17">
      <c r="A256" s="74" t="s">
        <v>67</v>
      </c>
      <c r="B256" s="75">
        <v>12.4</v>
      </c>
      <c r="C256" s="75">
        <v>21.6</v>
      </c>
      <c r="D256" s="75">
        <v>26.9</v>
      </c>
      <c r="E256" s="75">
        <v>25.292000000000002</v>
      </c>
      <c r="F256" s="75">
        <v>0</v>
      </c>
      <c r="G256" s="75">
        <v>0</v>
      </c>
      <c r="H256" s="75">
        <v>0</v>
      </c>
      <c r="I256" s="75">
        <v>0</v>
      </c>
      <c r="J256" s="75">
        <v>0</v>
      </c>
      <c r="K256" s="75">
        <v>0</v>
      </c>
      <c r="L256" s="85" t="s">
        <v>80</v>
      </c>
      <c r="M256" s="85" t="s">
        <v>256</v>
      </c>
      <c r="N256" s="85"/>
      <c r="O256" s="85" t="s">
        <v>439</v>
      </c>
      <c r="P256" s="38" t="s">
        <v>237</v>
      </c>
      <c r="Q256" s="103">
        <v>253</v>
      </c>
    </row>
    <row r="257" spans="1:25">
      <c r="A257" s="38" t="s">
        <v>173</v>
      </c>
      <c r="B257" s="37">
        <v>1.5</v>
      </c>
      <c r="C257" s="37">
        <v>0</v>
      </c>
      <c r="D257" s="37">
        <v>0</v>
      </c>
      <c r="E257" s="37">
        <v>0</v>
      </c>
      <c r="F257" s="37">
        <v>0</v>
      </c>
      <c r="G257" s="37">
        <v>0</v>
      </c>
      <c r="H257" s="37">
        <v>0</v>
      </c>
      <c r="I257" s="37">
        <v>0</v>
      </c>
      <c r="J257" s="37">
        <v>0</v>
      </c>
      <c r="K257" s="37">
        <v>0</v>
      </c>
      <c r="L257" s="85" t="s">
        <v>363</v>
      </c>
      <c r="M257" s="85" t="s">
        <v>256</v>
      </c>
      <c r="N257" s="85"/>
      <c r="O257" s="85" t="s">
        <v>439</v>
      </c>
      <c r="P257" s="38" t="s">
        <v>237</v>
      </c>
      <c r="Q257" s="103">
        <v>254</v>
      </c>
    </row>
    <row r="258" spans="1:25">
      <c r="A258" s="38" t="s">
        <v>110</v>
      </c>
      <c r="B258" s="37">
        <v>0</v>
      </c>
      <c r="C258" s="37">
        <v>0</v>
      </c>
      <c r="D258" s="37">
        <v>0</v>
      </c>
      <c r="E258" s="37">
        <v>4.9000000000000004</v>
      </c>
      <c r="F258" s="37">
        <v>0</v>
      </c>
      <c r="G258" s="37">
        <v>0</v>
      </c>
      <c r="H258" s="37">
        <v>0</v>
      </c>
      <c r="I258" s="37">
        <v>0</v>
      </c>
      <c r="J258" s="37">
        <v>0</v>
      </c>
      <c r="K258" s="37">
        <v>0</v>
      </c>
      <c r="L258" s="85" t="s">
        <v>78</v>
      </c>
      <c r="M258" s="85" t="s">
        <v>262</v>
      </c>
      <c r="N258" s="85"/>
      <c r="O258" s="85" t="s">
        <v>439</v>
      </c>
      <c r="P258" s="38" t="s">
        <v>237</v>
      </c>
      <c r="Q258" s="103">
        <v>255</v>
      </c>
    </row>
    <row r="259" spans="1:25">
      <c r="A259" s="38" t="s">
        <v>174</v>
      </c>
      <c r="B259" s="37">
        <v>0</v>
      </c>
      <c r="C259" s="37">
        <v>0</v>
      </c>
      <c r="D259" s="37">
        <v>0</v>
      </c>
      <c r="E259" s="37">
        <v>0</v>
      </c>
      <c r="F259" s="37">
        <v>1</v>
      </c>
      <c r="G259" s="37">
        <v>1</v>
      </c>
      <c r="H259" s="37">
        <v>4</v>
      </c>
      <c r="I259" s="37">
        <v>4</v>
      </c>
      <c r="J259" s="37">
        <v>0</v>
      </c>
      <c r="K259" s="37">
        <v>0</v>
      </c>
      <c r="L259" s="85" t="s">
        <v>364</v>
      </c>
      <c r="M259" s="85" t="s">
        <v>256</v>
      </c>
      <c r="N259" s="85"/>
      <c r="O259" s="85" t="s">
        <v>439</v>
      </c>
      <c r="P259" s="38" t="s">
        <v>237</v>
      </c>
      <c r="Q259" s="103">
        <v>256</v>
      </c>
    </row>
    <row r="260" spans="1:25">
      <c r="A260" s="38" t="s">
        <v>235</v>
      </c>
      <c r="B260" s="37">
        <v>0</v>
      </c>
      <c r="C260" s="37">
        <v>0</v>
      </c>
      <c r="D260" s="37">
        <v>0</v>
      </c>
      <c r="E260" s="37">
        <v>0</v>
      </c>
      <c r="F260" s="37">
        <v>0</v>
      </c>
      <c r="G260" s="37">
        <v>0</v>
      </c>
      <c r="H260" s="37">
        <v>1.613</v>
      </c>
      <c r="I260" s="37">
        <v>1.5029999999999999</v>
      </c>
      <c r="J260" s="37">
        <v>8.3650000000000002</v>
      </c>
      <c r="K260" s="37">
        <v>7.649</v>
      </c>
      <c r="L260" s="85" t="s">
        <v>76</v>
      </c>
      <c r="M260" s="85" t="s">
        <v>261</v>
      </c>
      <c r="N260" s="85"/>
      <c r="O260" s="85" t="s">
        <v>439</v>
      </c>
      <c r="P260" s="38" t="s">
        <v>237</v>
      </c>
      <c r="Q260" s="103">
        <v>257</v>
      </c>
    </row>
    <row r="261" spans="1:25">
      <c r="A261" s="38" t="s">
        <v>109</v>
      </c>
      <c r="B261" s="37">
        <v>4.5</v>
      </c>
      <c r="C261" s="37">
        <v>4</v>
      </c>
      <c r="D261" s="37">
        <v>3.2</v>
      </c>
      <c r="E261" s="37">
        <v>1.3</v>
      </c>
      <c r="F261" s="37">
        <v>0</v>
      </c>
      <c r="G261" s="37">
        <v>0</v>
      </c>
      <c r="H261" s="37">
        <v>0</v>
      </c>
      <c r="I261" s="37">
        <v>0</v>
      </c>
      <c r="J261" s="37">
        <v>0</v>
      </c>
      <c r="K261" s="37">
        <v>0</v>
      </c>
      <c r="L261" s="85" t="s">
        <v>78</v>
      </c>
      <c r="M261" s="85" t="s">
        <v>262</v>
      </c>
      <c r="N261" s="85"/>
      <c r="O261" s="85" t="s">
        <v>439</v>
      </c>
      <c r="P261" s="38" t="s">
        <v>237</v>
      </c>
      <c r="Q261" s="103">
        <v>258</v>
      </c>
    </row>
    <row r="262" spans="1:25">
      <c r="A262" s="38" t="s">
        <v>186</v>
      </c>
      <c r="B262" s="37">
        <v>0</v>
      </c>
      <c r="C262" s="37">
        <v>0</v>
      </c>
      <c r="D262" s="37">
        <v>0</v>
      </c>
      <c r="E262" s="37">
        <v>0</v>
      </c>
      <c r="F262" s="37">
        <v>0</v>
      </c>
      <c r="G262" s="37">
        <v>0</v>
      </c>
      <c r="H262" s="37">
        <v>0.45</v>
      </c>
      <c r="I262" s="37">
        <v>0.45</v>
      </c>
      <c r="J262" s="37">
        <v>0.45</v>
      </c>
      <c r="K262" s="37">
        <v>0</v>
      </c>
      <c r="L262" s="85" t="s">
        <v>364</v>
      </c>
      <c r="M262" s="85" t="s">
        <v>259</v>
      </c>
      <c r="N262" s="85"/>
      <c r="O262" s="85" t="s">
        <v>395</v>
      </c>
      <c r="P262" s="38" t="s">
        <v>237</v>
      </c>
      <c r="Q262" s="103">
        <v>259</v>
      </c>
    </row>
    <row r="263" spans="1:25">
      <c r="A263" s="38" t="s">
        <v>264</v>
      </c>
      <c r="B263" s="37"/>
      <c r="C263" s="37"/>
      <c r="D263" s="37"/>
      <c r="E263" s="37"/>
      <c r="F263" s="37"/>
      <c r="G263" s="37"/>
      <c r="H263" s="37"/>
      <c r="I263" s="37"/>
      <c r="J263" s="37"/>
      <c r="K263" s="37"/>
      <c r="L263" s="37"/>
      <c r="M263" s="37"/>
      <c r="N263" s="85" t="s">
        <v>440</v>
      </c>
      <c r="O263" s="85" t="s">
        <v>395</v>
      </c>
      <c r="P263" s="38" t="s">
        <v>237</v>
      </c>
      <c r="Q263" s="103">
        <v>260</v>
      </c>
    </row>
    <row r="264" spans="1:25">
      <c r="A264" s="38" t="s">
        <v>531</v>
      </c>
      <c r="B264" s="37">
        <v>225</v>
      </c>
      <c r="C264" s="37">
        <v>290</v>
      </c>
      <c r="D264" s="37">
        <v>330</v>
      </c>
      <c r="E264" s="37">
        <v>500</v>
      </c>
      <c r="F264" s="37">
        <v>430</v>
      </c>
      <c r="G264" s="37">
        <v>440</v>
      </c>
      <c r="H264" s="37">
        <v>120</v>
      </c>
      <c r="I264" s="37">
        <v>50</v>
      </c>
      <c r="J264" s="37">
        <v>0</v>
      </c>
      <c r="K264" s="37">
        <v>0</v>
      </c>
      <c r="L264" s="85" t="s">
        <v>365</v>
      </c>
      <c r="M264" s="85" t="s">
        <v>264</v>
      </c>
      <c r="N264" s="85" t="s">
        <v>276</v>
      </c>
      <c r="O264" s="85" t="s">
        <v>395</v>
      </c>
      <c r="P264" s="38" t="s">
        <v>237</v>
      </c>
      <c r="Q264" s="103">
        <v>261</v>
      </c>
    </row>
    <row r="265" spans="1:25">
      <c r="A265" s="38" t="s">
        <v>532</v>
      </c>
      <c r="B265" s="37">
        <v>0</v>
      </c>
      <c r="C265" s="37">
        <v>0</v>
      </c>
      <c r="D265" s="37">
        <v>0</v>
      </c>
      <c r="E265" s="37">
        <v>0</v>
      </c>
      <c r="F265" s="37">
        <v>55</v>
      </c>
      <c r="G265" s="37">
        <v>55</v>
      </c>
      <c r="H265" s="37">
        <v>0</v>
      </c>
      <c r="I265" s="37">
        <v>0</v>
      </c>
      <c r="J265" s="37">
        <v>0</v>
      </c>
      <c r="K265" s="37">
        <v>0</v>
      </c>
      <c r="L265" s="85" t="s">
        <v>365</v>
      </c>
      <c r="M265" s="85" t="s">
        <v>264</v>
      </c>
      <c r="N265" s="85"/>
      <c r="O265" s="85" t="s">
        <v>395</v>
      </c>
      <c r="P265" s="38" t="s">
        <v>237</v>
      </c>
      <c r="Q265" s="103">
        <v>262</v>
      </c>
    </row>
    <row r="266" spans="1:25">
      <c r="A266" s="38" t="s">
        <v>533</v>
      </c>
      <c r="B266" s="37">
        <v>430</v>
      </c>
      <c r="C266" s="37">
        <v>480</v>
      </c>
      <c r="D266" s="37">
        <v>700</v>
      </c>
      <c r="E266" s="37">
        <v>980</v>
      </c>
      <c r="F266" s="37">
        <v>980</v>
      </c>
      <c r="G266" s="37">
        <v>1120</v>
      </c>
      <c r="H266" s="37">
        <v>500</v>
      </c>
      <c r="I266" s="37">
        <v>170</v>
      </c>
      <c r="J266" s="37">
        <v>30</v>
      </c>
      <c r="K266" s="37">
        <v>0</v>
      </c>
      <c r="L266" s="85" t="s">
        <v>365</v>
      </c>
      <c r="M266" s="85" t="s">
        <v>264</v>
      </c>
      <c r="N266" s="85"/>
      <c r="O266" s="85" t="s">
        <v>395</v>
      </c>
      <c r="P266" s="38" t="s">
        <v>237</v>
      </c>
      <c r="Q266" s="103">
        <v>263</v>
      </c>
    </row>
    <row r="267" spans="1:25">
      <c r="A267" s="38" t="s">
        <v>534</v>
      </c>
      <c r="B267" s="37">
        <v>242</v>
      </c>
      <c r="C267" s="37">
        <v>235</v>
      </c>
      <c r="D267" s="37">
        <v>206</v>
      </c>
      <c r="E267" s="37">
        <v>269</v>
      </c>
      <c r="F267" s="37">
        <v>310</v>
      </c>
      <c r="G267" s="37">
        <v>300</v>
      </c>
      <c r="H267" s="37">
        <v>-200</v>
      </c>
      <c r="I267" s="37">
        <v>-135</v>
      </c>
      <c r="J267" s="37">
        <v>-85</v>
      </c>
      <c r="K267" s="37">
        <v>-50</v>
      </c>
      <c r="L267" s="85" t="s">
        <v>365</v>
      </c>
      <c r="M267" s="85" t="s">
        <v>264</v>
      </c>
      <c r="N267" s="85" t="s">
        <v>443</v>
      </c>
      <c r="O267" s="85" t="s">
        <v>395</v>
      </c>
      <c r="P267" s="38" t="s">
        <v>237</v>
      </c>
      <c r="Q267" s="103">
        <v>264</v>
      </c>
    </row>
    <row r="268" spans="1:25">
      <c r="A268" s="38" t="s">
        <v>535</v>
      </c>
      <c r="B268" s="37">
        <v>0</v>
      </c>
      <c r="C268" s="37">
        <v>0</v>
      </c>
      <c r="D268" s="37">
        <v>0</v>
      </c>
      <c r="E268" s="37">
        <v>0</v>
      </c>
      <c r="F268" s="37">
        <v>0</v>
      </c>
      <c r="G268" s="37">
        <v>0</v>
      </c>
      <c r="H268" s="37">
        <v>1539</v>
      </c>
      <c r="I268" s="37">
        <v>1483</v>
      </c>
      <c r="J268" s="37">
        <v>1941</v>
      </c>
      <c r="K268" s="37">
        <v>1570</v>
      </c>
      <c r="L268" s="85" t="s">
        <v>365</v>
      </c>
      <c r="M268" s="85" t="s">
        <v>264</v>
      </c>
      <c r="N268" s="85"/>
      <c r="O268" s="85" t="s">
        <v>395</v>
      </c>
      <c r="P268" s="38" t="s">
        <v>237</v>
      </c>
      <c r="Q268" s="103">
        <v>265</v>
      </c>
    </row>
    <row r="269" spans="1:25">
      <c r="A269" s="38" t="s">
        <v>536</v>
      </c>
      <c r="B269" s="37">
        <v>0</v>
      </c>
      <c r="C269" s="37">
        <v>0</v>
      </c>
      <c r="D269" s="37">
        <v>0</v>
      </c>
      <c r="E269" s="37">
        <v>0</v>
      </c>
      <c r="F269" s="37">
        <v>0</v>
      </c>
      <c r="G269" s="37">
        <v>0</v>
      </c>
      <c r="H269" s="37">
        <v>690</v>
      </c>
      <c r="I269" s="37">
        <v>1000</v>
      </c>
      <c r="J269" s="37">
        <v>840</v>
      </c>
      <c r="K269" s="37">
        <v>910</v>
      </c>
      <c r="L269" s="85" t="s">
        <v>365</v>
      </c>
      <c r="M269" s="85" t="s">
        <v>264</v>
      </c>
      <c r="N269" s="85"/>
      <c r="O269" s="85" t="s">
        <v>395</v>
      </c>
      <c r="P269" s="38" t="s">
        <v>237</v>
      </c>
      <c r="Q269" s="103">
        <v>266</v>
      </c>
    </row>
    <row r="270" spans="1:25">
      <c r="A270" s="74" t="s">
        <v>144</v>
      </c>
      <c r="B270" s="75"/>
      <c r="C270" s="75"/>
      <c r="D270" s="75"/>
      <c r="E270" s="75"/>
      <c r="F270" s="75"/>
      <c r="G270" s="75"/>
      <c r="H270" s="75"/>
      <c r="I270" s="75"/>
      <c r="J270" s="75"/>
      <c r="K270" s="75"/>
      <c r="N270" s="85"/>
      <c r="O270" s="85" t="s">
        <v>395</v>
      </c>
      <c r="P270" s="38" t="s">
        <v>237</v>
      </c>
      <c r="Q270" s="103">
        <v>267</v>
      </c>
    </row>
    <row r="271" spans="1:25" ht="12.75" customHeight="1">
      <c r="A271" s="38" t="s">
        <v>538</v>
      </c>
      <c r="B271" s="37">
        <v>0</v>
      </c>
      <c r="C271" s="37">
        <v>0</v>
      </c>
      <c r="D271" s="37">
        <v>0</v>
      </c>
      <c r="E271" s="37">
        <v>0</v>
      </c>
      <c r="F271" s="37">
        <v>0</v>
      </c>
      <c r="G271" s="37">
        <v>0</v>
      </c>
      <c r="H271" s="37">
        <v>0</v>
      </c>
      <c r="I271" s="37">
        <v>0</v>
      </c>
      <c r="J271" s="37">
        <v>0</v>
      </c>
      <c r="K271" s="37">
        <v>0</v>
      </c>
      <c r="L271" s="85" t="s">
        <v>365</v>
      </c>
      <c r="M271" s="85" t="s">
        <v>257</v>
      </c>
      <c r="N271" s="85" t="s">
        <v>540</v>
      </c>
      <c r="O271" s="85" t="s">
        <v>395</v>
      </c>
      <c r="P271" s="38" t="s">
        <v>237</v>
      </c>
      <c r="Q271" s="103">
        <v>268</v>
      </c>
      <c r="R271" s="85"/>
      <c r="S271" s="85"/>
      <c r="T271" s="85"/>
      <c r="U271" s="85"/>
      <c r="V271" s="85"/>
      <c r="W271" s="85"/>
      <c r="X271" s="85"/>
      <c r="Y271" s="85"/>
    </row>
    <row r="272" spans="1:25">
      <c r="A272" s="38" t="s">
        <v>537</v>
      </c>
      <c r="B272" s="37">
        <v>9</v>
      </c>
      <c r="C272" s="37">
        <v>11</v>
      </c>
      <c r="D272" s="37">
        <v>10</v>
      </c>
      <c r="E272" s="37">
        <v>5</v>
      </c>
      <c r="F272" s="37">
        <v>5</v>
      </c>
      <c r="G272" s="37">
        <v>40</v>
      </c>
      <c r="H272" s="37">
        <v>0</v>
      </c>
      <c r="I272" s="37">
        <v>0</v>
      </c>
      <c r="J272" s="37">
        <v>0</v>
      </c>
      <c r="K272" s="37">
        <v>0</v>
      </c>
      <c r="L272" s="85" t="s">
        <v>365</v>
      </c>
      <c r="M272" s="85" t="s">
        <v>257</v>
      </c>
      <c r="N272" s="85" t="s">
        <v>441</v>
      </c>
      <c r="O272" s="85" t="s">
        <v>395</v>
      </c>
      <c r="P272" s="38" t="s">
        <v>237</v>
      </c>
      <c r="Q272" s="103">
        <v>269</v>
      </c>
      <c r="R272" s="85"/>
      <c r="S272" s="85"/>
      <c r="T272" s="85"/>
      <c r="U272" s="85"/>
      <c r="V272" s="85"/>
      <c r="W272" s="85"/>
      <c r="X272" s="85"/>
      <c r="Y272" s="85"/>
    </row>
    <row r="273" spans="1:25" ht="12.75" customHeight="1">
      <c r="A273" s="38" t="s">
        <v>539</v>
      </c>
      <c r="B273" s="37">
        <v>0</v>
      </c>
      <c r="C273" s="37">
        <v>0</v>
      </c>
      <c r="D273" s="37">
        <v>0</v>
      </c>
      <c r="E273" s="37">
        <v>0</v>
      </c>
      <c r="F273" s="37">
        <v>0</v>
      </c>
      <c r="G273" s="37">
        <v>0</v>
      </c>
      <c r="H273" s="37">
        <v>0</v>
      </c>
      <c r="I273" s="37">
        <v>0</v>
      </c>
      <c r="J273" s="37">
        <v>0</v>
      </c>
      <c r="K273" s="37">
        <v>0</v>
      </c>
      <c r="L273" s="85" t="s">
        <v>365</v>
      </c>
      <c r="M273" s="85" t="s">
        <v>257</v>
      </c>
      <c r="N273" s="85" t="s">
        <v>540</v>
      </c>
      <c r="O273" s="85" t="s">
        <v>395</v>
      </c>
      <c r="P273" s="38" t="s">
        <v>237</v>
      </c>
      <c r="Q273" s="103">
        <v>270</v>
      </c>
      <c r="R273" s="85"/>
      <c r="S273" s="85"/>
      <c r="T273" s="85"/>
      <c r="U273" s="85"/>
      <c r="V273" s="85"/>
      <c r="W273" s="85"/>
      <c r="X273" s="85"/>
      <c r="Y273" s="85"/>
    </row>
    <row r="274" spans="1:25">
      <c r="A274" s="104" t="s">
        <v>447</v>
      </c>
      <c r="B274" s="105">
        <f t="shared" ref="B274:K274" si="10">SUM(B211:B273)</f>
        <v>2420.2300000000005</v>
      </c>
      <c r="C274" s="105">
        <f t="shared" si="10"/>
        <v>2614.7079999999996</v>
      </c>
      <c r="D274" s="105">
        <f t="shared" si="10"/>
        <v>2989.0095000000001</v>
      </c>
      <c r="E274" s="105">
        <f t="shared" si="10"/>
        <v>3528.4680000000003</v>
      </c>
      <c r="F274" s="105">
        <f t="shared" si="10"/>
        <v>3815.7300000000005</v>
      </c>
      <c r="G274" s="105">
        <f t="shared" si="10"/>
        <v>3871.616</v>
      </c>
      <c r="H274" s="105">
        <f t="shared" si="10"/>
        <v>4441.3989999999994</v>
      </c>
      <c r="I274" s="105">
        <f t="shared" si="10"/>
        <v>4335.18</v>
      </c>
      <c r="J274" s="105">
        <f t="shared" si="10"/>
        <v>4510.0690000000004</v>
      </c>
      <c r="K274" s="105">
        <f t="shared" si="10"/>
        <v>4115.4449999999997</v>
      </c>
      <c r="L274" s="102"/>
      <c r="M274" s="102"/>
      <c r="N274" s="102"/>
      <c r="O274" s="102"/>
      <c r="P274" s="153" t="s">
        <v>237</v>
      </c>
      <c r="Q274" s="103">
        <v>271</v>
      </c>
    </row>
    <row r="275" spans="1:25">
      <c r="A275" s="102" t="s">
        <v>266</v>
      </c>
      <c r="B275" s="102"/>
      <c r="C275" s="102"/>
      <c r="D275" s="102"/>
      <c r="E275" s="102"/>
      <c r="F275" s="102"/>
      <c r="G275" s="102"/>
      <c r="H275" s="102"/>
      <c r="I275" s="102"/>
      <c r="J275" s="102"/>
      <c r="K275" s="102"/>
      <c r="L275" s="102"/>
      <c r="M275" s="102"/>
      <c r="N275" s="102"/>
      <c r="O275" s="102"/>
      <c r="P275" s="103" t="s">
        <v>266</v>
      </c>
      <c r="Q275" s="103">
        <v>272</v>
      </c>
    </row>
    <row r="276" spans="1:25">
      <c r="A276" s="38" t="s">
        <v>134</v>
      </c>
      <c r="B276" s="37">
        <v>0</v>
      </c>
      <c r="C276" s="37">
        <v>4.9320000000000004</v>
      </c>
      <c r="D276" s="37">
        <v>3.82</v>
      </c>
      <c r="E276" s="37">
        <v>0</v>
      </c>
      <c r="F276" s="37">
        <v>0</v>
      </c>
      <c r="G276" s="37">
        <v>0</v>
      </c>
      <c r="H276" s="37">
        <v>0</v>
      </c>
      <c r="I276" s="37">
        <v>0</v>
      </c>
      <c r="J276" s="37">
        <v>0</v>
      </c>
      <c r="K276" s="37">
        <v>0</v>
      </c>
      <c r="L276" s="85" t="s">
        <v>65</v>
      </c>
      <c r="M276" s="85" t="s">
        <v>261</v>
      </c>
      <c r="N276" s="85"/>
      <c r="O276" s="85" t="s">
        <v>439</v>
      </c>
      <c r="P276" s="38" t="s">
        <v>266</v>
      </c>
      <c r="Q276" s="103">
        <v>273</v>
      </c>
    </row>
    <row r="277" spans="1:25">
      <c r="A277" s="38" t="s">
        <v>148</v>
      </c>
      <c r="B277" s="37">
        <v>0</v>
      </c>
      <c r="C277" s="37">
        <v>0</v>
      </c>
      <c r="D277" s="37">
        <v>0</v>
      </c>
      <c r="E277" s="37">
        <v>0</v>
      </c>
      <c r="F277" s="37">
        <v>0.55000000000000004</v>
      </c>
      <c r="G277" s="37">
        <v>1.1000000000000001</v>
      </c>
      <c r="H277" s="37">
        <v>1.1000000000000001</v>
      </c>
      <c r="I277" s="37">
        <v>1.1000000000000001</v>
      </c>
      <c r="J277" s="37">
        <v>0.57499999999999996</v>
      </c>
      <c r="K277" s="37">
        <v>1.1000000000000001</v>
      </c>
      <c r="L277" s="85" t="s">
        <v>65</v>
      </c>
      <c r="M277" s="85" t="s">
        <v>261</v>
      </c>
      <c r="N277" s="85"/>
      <c r="O277" s="85" t="s">
        <v>439</v>
      </c>
      <c r="P277" s="38" t="s">
        <v>266</v>
      </c>
      <c r="Q277" s="103">
        <v>274</v>
      </c>
    </row>
    <row r="278" spans="1:25">
      <c r="A278" s="38" t="s">
        <v>147</v>
      </c>
      <c r="B278" s="37">
        <v>0</v>
      </c>
      <c r="C278" s="37">
        <v>0</v>
      </c>
      <c r="D278" s="37">
        <v>0</v>
      </c>
      <c r="E278" s="37">
        <v>0</v>
      </c>
      <c r="F278" s="37">
        <v>1.0489999999999999</v>
      </c>
      <c r="G278" s="37">
        <v>1.0169999999999999</v>
      </c>
      <c r="H278" s="37">
        <v>0.73799999999999999</v>
      </c>
      <c r="I278" s="37">
        <v>0.495</v>
      </c>
      <c r="J278" s="37">
        <v>0.29399999999999998</v>
      </c>
      <c r="K278" s="37">
        <v>0.51900000000000002</v>
      </c>
      <c r="L278" s="85" t="s">
        <v>65</v>
      </c>
      <c r="M278" s="85" t="s">
        <v>261</v>
      </c>
      <c r="N278" s="85"/>
      <c r="O278" s="85" t="s">
        <v>439</v>
      </c>
      <c r="P278" s="38" t="s">
        <v>266</v>
      </c>
      <c r="Q278" s="103">
        <v>275</v>
      </c>
    </row>
    <row r="279" spans="1:25">
      <c r="A279" s="38" t="s">
        <v>210</v>
      </c>
      <c r="B279" s="37">
        <v>0</v>
      </c>
      <c r="C279" s="37">
        <v>0</v>
      </c>
      <c r="D279" s="37">
        <v>0</v>
      </c>
      <c r="E279" s="37">
        <v>0</v>
      </c>
      <c r="F279" s="37">
        <v>0</v>
      </c>
      <c r="G279" s="37">
        <v>0</v>
      </c>
      <c r="H279" s="37">
        <v>0</v>
      </c>
      <c r="I279" s="37">
        <v>7.0000000000000007E-2</v>
      </c>
      <c r="J279" s="37">
        <v>0</v>
      </c>
      <c r="K279" s="37">
        <v>5.8000000000000003E-2</v>
      </c>
      <c r="L279" s="85" t="s">
        <v>65</v>
      </c>
      <c r="M279" s="85" t="s">
        <v>261</v>
      </c>
      <c r="N279" s="85"/>
      <c r="O279" s="85" t="s">
        <v>439</v>
      </c>
      <c r="P279" s="38" t="s">
        <v>266</v>
      </c>
      <c r="Q279" s="103">
        <v>276</v>
      </c>
    </row>
    <row r="280" spans="1:25">
      <c r="A280" s="38" t="s">
        <v>10</v>
      </c>
      <c r="B280" s="37">
        <v>0</v>
      </c>
      <c r="C280" s="37">
        <v>0</v>
      </c>
      <c r="D280" s="37">
        <v>0</v>
      </c>
      <c r="E280" s="37">
        <v>0</v>
      </c>
      <c r="F280" s="37">
        <v>0</v>
      </c>
      <c r="G280" s="37">
        <v>0.19600000000000001</v>
      </c>
      <c r="H280" s="37">
        <v>0</v>
      </c>
      <c r="I280" s="37">
        <v>0</v>
      </c>
      <c r="J280" s="37">
        <v>0</v>
      </c>
      <c r="K280" s="37">
        <v>0</v>
      </c>
      <c r="L280" s="85" t="s">
        <v>65</v>
      </c>
      <c r="M280" s="85" t="s">
        <v>261</v>
      </c>
      <c r="N280" s="85"/>
      <c r="O280" s="85" t="s">
        <v>439</v>
      </c>
      <c r="P280" s="38" t="s">
        <v>266</v>
      </c>
      <c r="Q280" s="103">
        <v>277</v>
      </c>
    </row>
    <row r="281" spans="1:25">
      <c r="A281" s="38" t="s">
        <v>50</v>
      </c>
      <c r="B281" s="37">
        <v>0</v>
      </c>
      <c r="C281" s="37">
        <v>0</v>
      </c>
      <c r="D281" s="37">
        <v>0.88600000000000001</v>
      </c>
      <c r="E281" s="37">
        <v>3.5019999999999998</v>
      </c>
      <c r="F281" s="37">
        <v>0</v>
      </c>
      <c r="G281" s="37">
        <v>0</v>
      </c>
      <c r="H281" s="37">
        <v>0</v>
      </c>
      <c r="I281" s="37">
        <v>0</v>
      </c>
      <c r="J281" s="37">
        <v>0</v>
      </c>
      <c r="K281" s="37">
        <v>0</v>
      </c>
      <c r="L281" s="85" t="s">
        <v>65</v>
      </c>
      <c r="M281" s="85" t="s">
        <v>261</v>
      </c>
      <c r="N281" s="85"/>
      <c r="O281" s="85" t="s">
        <v>439</v>
      </c>
      <c r="P281" s="38" t="s">
        <v>266</v>
      </c>
      <c r="Q281" s="103">
        <v>278</v>
      </c>
    </row>
    <row r="282" spans="1:25">
      <c r="A282" s="38" t="s">
        <v>52</v>
      </c>
      <c r="B282" s="37">
        <v>0</v>
      </c>
      <c r="C282" s="37">
        <v>0</v>
      </c>
      <c r="D282" s="37">
        <v>1.6</v>
      </c>
      <c r="E282" s="37">
        <v>0.6</v>
      </c>
      <c r="F282" s="37">
        <v>0.27500000000000002</v>
      </c>
      <c r="G282" s="37">
        <v>7.1999999999999995E-2</v>
      </c>
      <c r="H282" s="37">
        <v>0</v>
      </c>
      <c r="I282" s="37">
        <v>0</v>
      </c>
      <c r="J282" s="37">
        <v>0</v>
      </c>
      <c r="K282" s="37">
        <v>0</v>
      </c>
      <c r="L282" s="85" t="s">
        <v>65</v>
      </c>
      <c r="M282" s="85" t="s">
        <v>261</v>
      </c>
      <c r="N282" s="85"/>
      <c r="O282" s="85" t="s">
        <v>439</v>
      </c>
      <c r="P282" s="38" t="s">
        <v>266</v>
      </c>
      <c r="Q282" s="103">
        <v>279</v>
      </c>
    </row>
    <row r="283" spans="1:25">
      <c r="A283" s="38" t="s">
        <v>119</v>
      </c>
      <c r="B283" s="37">
        <v>2.2000000000000002</v>
      </c>
      <c r="C283" s="37">
        <v>2.2000000000000002</v>
      </c>
      <c r="D283" s="37">
        <v>2.8</v>
      </c>
      <c r="E283" s="37">
        <v>2.74</v>
      </c>
      <c r="F283" s="37">
        <v>3.1309999999999998</v>
      </c>
      <c r="G283" s="37">
        <v>3.214</v>
      </c>
      <c r="H283" s="37">
        <v>3.3109999999999999</v>
      </c>
      <c r="I283" s="37">
        <v>3.387</v>
      </c>
      <c r="J283" s="37">
        <v>3.0259999999999998</v>
      </c>
      <c r="K283" s="37">
        <v>3.0880000000000001</v>
      </c>
      <c r="L283" s="85" t="s">
        <v>65</v>
      </c>
      <c r="M283" s="85" t="s">
        <v>261</v>
      </c>
      <c r="N283" s="85"/>
      <c r="O283" s="85" t="s">
        <v>439</v>
      </c>
      <c r="P283" s="38" t="s">
        <v>266</v>
      </c>
      <c r="Q283" s="103">
        <v>280</v>
      </c>
    </row>
    <row r="284" spans="1:25">
      <c r="A284" s="38" t="s">
        <v>150</v>
      </c>
      <c r="B284" s="37">
        <v>0</v>
      </c>
      <c r="C284" s="37">
        <v>0</v>
      </c>
      <c r="D284" s="37">
        <v>0</v>
      </c>
      <c r="E284" s="37">
        <v>0</v>
      </c>
      <c r="F284" s="37">
        <v>0</v>
      </c>
      <c r="G284" s="37">
        <v>0.05</v>
      </c>
      <c r="H284" s="37">
        <v>0</v>
      </c>
      <c r="I284" s="37">
        <v>0</v>
      </c>
      <c r="J284" s="37">
        <v>0</v>
      </c>
      <c r="K284" s="37">
        <v>0</v>
      </c>
      <c r="L284" s="85" t="s">
        <v>65</v>
      </c>
      <c r="M284" s="85" t="s">
        <v>261</v>
      </c>
      <c r="N284" s="85"/>
      <c r="O284" s="85" t="s">
        <v>439</v>
      </c>
      <c r="P284" s="38" t="s">
        <v>266</v>
      </c>
      <c r="Q284" s="103">
        <v>281</v>
      </c>
    </row>
    <row r="285" spans="1:25">
      <c r="A285" s="38" t="s">
        <v>149</v>
      </c>
      <c r="B285" s="37">
        <v>0</v>
      </c>
      <c r="C285" s="37">
        <v>0</v>
      </c>
      <c r="D285" s="37">
        <v>0</v>
      </c>
      <c r="E285" s="37">
        <v>0</v>
      </c>
      <c r="F285" s="37">
        <v>0</v>
      </c>
      <c r="G285" s="37">
        <v>7.0000000000000007E-2</v>
      </c>
      <c r="H285" s="37">
        <v>0</v>
      </c>
      <c r="I285" s="37">
        <v>0</v>
      </c>
      <c r="J285" s="37">
        <v>0</v>
      </c>
      <c r="K285" s="37">
        <v>0</v>
      </c>
      <c r="L285" s="85" t="s">
        <v>65</v>
      </c>
      <c r="M285" s="85" t="s">
        <v>261</v>
      </c>
      <c r="N285" s="85"/>
      <c r="O285" s="85" t="s">
        <v>439</v>
      </c>
      <c r="P285" s="38" t="s">
        <v>266</v>
      </c>
      <c r="Q285" s="103">
        <v>282</v>
      </c>
    </row>
    <row r="286" spans="1:25">
      <c r="A286" s="38" t="s">
        <v>9</v>
      </c>
      <c r="B286" s="37">
        <v>0.183</v>
      </c>
      <c r="C286" s="37">
        <v>0.216</v>
      </c>
      <c r="D286" s="37">
        <v>0.223</v>
      </c>
      <c r="E286" s="37">
        <v>0.125</v>
      </c>
      <c r="F286" s="37">
        <v>0.19500000000000001</v>
      </c>
      <c r="G286" s="37">
        <v>0.22800000000000001</v>
      </c>
      <c r="H286" s="37">
        <v>0.22800000000000001</v>
      </c>
      <c r="I286" s="37">
        <v>0</v>
      </c>
      <c r="J286" s="37">
        <v>0.22700000000000001</v>
      </c>
      <c r="K286" s="37">
        <v>0</v>
      </c>
      <c r="L286" s="85" t="s">
        <v>364</v>
      </c>
      <c r="M286" s="85" t="s">
        <v>239</v>
      </c>
      <c r="N286" s="85"/>
      <c r="O286" s="85" t="s">
        <v>439</v>
      </c>
      <c r="P286" s="38" t="s">
        <v>266</v>
      </c>
      <c r="Q286" s="103">
        <v>283</v>
      </c>
    </row>
    <row r="287" spans="1:25">
      <c r="A287" s="104" t="s">
        <v>447</v>
      </c>
      <c r="B287" s="105">
        <f t="shared" ref="B287:K287" si="11">SUM(B276:B286)</f>
        <v>2.383</v>
      </c>
      <c r="C287" s="105">
        <f t="shared" si="11"/>
        <v>7.3480000000000008</v>
      </c>
      <c r="D287" s="105">
        <f t="shared" si="11"/>
        <v>9.3289999999999988</v>
      </c>
      <c r="E287" s="105">
        <f t="shared" si="11"/>
        <v>6.9669999999999996</v>
      </c>
      <c r="F287" s="105">
        <f t="shared" si="11"/>
        <v>5.2</v>
      </c>
      <c r="G287" s="105">
        <f t="shared" si="11"/>
        <v>5.9470000000000001</v>
      </c>
      <c r="H287" s="105">
        <f t="shared" si="11"/>
        <v>5.3769999999999998</v>
      </c>
      <c r="I287" s="105">
        <f t="shared" si="11"/>
        <v>5.0520000000000005</v>
      </c>
      <c r="J287" s="105">
        <f t="shared" si="11"/>
        <v>4.1219999999999999</v>
      </c>
      <c r="K287" s="105">
        <f t="shared" si="11"/>
        <v>4.7650000000000006</v>
      </c>
      <c r="L287" s="102"/>
      <c r="M287" s="102"/>
      <c r="N287" s="102"/>
      <c r="O287" s="102"/>
      <c r="P287" s="153" t="s">
        <v>266</v>
      </c>
      <c r="Q287" s="103">
        <v>284</v>
      </c>
    </row>
    <row r="288" spans="1:25">
      <c r="A288" s="102" t="s">
        <v>360</v>
      </c>
      <c r="B288" s="102"/>
      <c r="C288" s="102"/>
      <c r="D288" s="102"/>
      <c r="E288" s="102"/>
      <c r="F288" s="102"/>
      <c r="G288" s="102"/>
      <c r="H288" s="102"/>
      <c r="I288" s="102"/>
      <c r="J288" s="102"/>
      <c r="K288" s="102"/>
      <c r="L288" s="102"/>
      <c r="M288" s="102"/>
      <c r="N288" s="102"/>
      <c r="O288" s="102"/>
      <c r="P288" s="103" t="s">
        <v>360</v>
      </c>
      <c r="Q288" s="103">
        <v>285</v>
      </c>
    </row>
    <row r="289" spans="1:17">
      <c r="A289" s="38" t="s">
        <v>378</v>
      </c>
      <c r="B289" s="37">
        <v>0</v>
      </c>
      <c r="C289" s="37">
        <v>0</v>
      </c>
      <c r="D289" s="37">
        <v>0</v>
      </c>
      <c r="E289" s="37">
        <v>0.5</v>
      </c>
      <c r="F289" s="37">
        <v>0.51</v>
      </c>
      <c r="G289" s="37">
        <v>0.52</v>
      </c>
      <c r="H289" s="37">
        <v>0.53100000000000003</v>
      </c>
      <c r="I289" s="37">
        <v>0.54100000000000004</v>
      </c>
      <c r="J289" s="37">
        <v>0</v>
      </c>
      <c r="K289" s="37">
        <v>0</v>
      </c>
      <c r="L289" s="38" t="s">
        <v>84</v>
      </c>
      <c r="M289" s="38" t="s">
        <v>258</v>
      </c>
      <c r="N289" s="38" t="s">
        <v>465</v>
      </c>
      <c r="O289" s="85" t="s">
        <v>439</v>
      </c>
      <c r="P289" s="38" t="s">
        <v>360</v>
      </c>
      <c r="Q289" s="103">
        <v>286</v>
      </c>
    </row>
    <row r="290" spans="1:17">
      <c r="A290" s="38" t="s">
        <v>380</v>
      </c>
      <c r="B290" s="37">
        <v>0</v>
      </c>
      <c r="C290" s="37">
        <v>0</v>
      </c>
      <c r="D290" s="37">
        <v>0</v>
      </c>
      <c r="E290" s="37">
        <v>0</v>
      </c>
      <c r="F290" s="37">
        <v>0</v>
      </c>
      <c r="G290" s="37">
        <v>0.27500000000000002</v>
      </c>
      <c r="H290" s="37">
        <v>0.27500000000000002</v>
      </c>
      <c r="I290" s="37">
        <v>0.27500000000000002</v>
      </c>
      <c r="J290" s="37">
        <v>0</v>
      </c>
      <c r="K290" s="37">
        <v>0</v>
      </c>
      <c r="L290" s="38" t="s">
        <v>84</v>
      </c>
      <c r="M290" s="38" t="s">
        <v>261</v>
      </c>
      <c r="N290" s="38" t="s">
        <v>460</v>
      </c>
      <c r="O290" s="85" t="s">
        <v>439</v>
      </c>
      <c r="P290" s="38" t="s">
        <v>360</v>
      </c>
      <c r="Q290" s="103">
        <v>287</v>
      </c>
    </row>
    <row r="291" spans="1:17">
      <c r="A291" s="38" t="s">
        <v>461</v>
      </c>
      <c r="B291" s="37">
        <v>0.5</v>
      </c>
      <c r="C291" s="37">
        <v>0.5</v>
      </c>
      <c r="D291" s="37">
        <v>0.5</v>
      </c>
      <c r="E291" s="37">
        <v>0.5</v>
      </c>
      <c r="F291" s="37">
        <v>0.5</v>
      </c>
      <c r="G291" s="37">
        <v>0</v>
      </c>
      <c r="H291" s="37">
        <v>0</v>
      </c>
      <c r="I291" s="37">
        <v>0</v>
      </c>
      <c r="J291" s="37">
        <v>0</v>
      </c>
      <c r="K291" s="37">
        <v>0</v>
      </c>
      <c r="L291" s="38" t="s">
        <v>84</v>
      </c>
      <c r="M291" s="38" t="s">
        <v>261</v>
      </c>
      <c r="N291" s="38" t="s">
        <v>462</v>
      </c>
      <c r="O291" s="85" t="s">
        <v>439</v>
      </c>
      <c r="P291" s="38" t="s">
        <v>360</v>
      </c>
      <c r="Q291" s="103">
        <v>288</v>
      </c>
    </row>
    <row r="292" spans="1:17">
      <c r="A292" s="38" t="s">
        <v>455</v>
      </c>
      <c r="B292" s="37">
        <v>0</v>
      </c>
      <c r="C292" s="37">
        <v>0</v>
      </c>
      <c r="D292" s="37">
        <v>0</v>
      </c>
      <c r="E292" s="37">
        <v>0</v>
      </c>
      <c r="F292" s="37">
        <v>0</v>
      </c>
      <c r="G292" s="37">
        <v>0</v>
      </c>
      <c r="H292" s="37">
        <v>0</v>
      </c>
      <c r="I292" s="37">
        <v>0</v>
      </c>
      <c r="J292" s="37">
        <v>0.04</v>
      </c>
      <c r="K292" s="37">
        <v>0.04</v>
      </c>
      <c r="L292" s="38" t="s">
        <v>84</v>
      </c>
      <c r="M292" s="38" t="s">
        <v>259</v>
      </c>
      <c r="N292" s="38" t="s">
        <v>456</v>
      </c>
      <c r="O292" s="85" t="s">
        <v>439</v>
      </c>
      <c r="P292" s="38" t="s">
        <v>360</v>
      </c>
      <c r="Q292" s="103">
        <v>289</v>
      </c>
    </row>
    <row r="293" spans="1:17">
      <c r="A293" s="38" t="s">
        <v>376</v>
      </c>
      <c r="B293" s="37">
        <v>0</v>
      </c>
      <c r="C293" s="37">
        <v>0</v>
      </c>
      <c r="D293" s="37">
        <v>0</v>
      </c>
      <c r="E293" s="37">
        <v>0</v>
      </c>
      <c r="F293" s="37">
        <v>0</v>
      </c>
      <c r="G293" s="37">
        <v>0.47856399999999999</v>
      </c>
      <c r="H293" s="37">
        <v>0.49725000000000003</v>
      </c>
      <c r="I293" s="37">
        <v>0.51641000000000004</v>
      </c>
      <c r="J293" s="37">
        <v>0.29299999999999998</v>
      </c>
      <c r="K293" s="37">
        <v>0.30399999999999999</v>
      </c>
      <c r="L293" s="38" t="s">
        <v>84</v>
      </c>
      <c r="M293" s="38" t="s">
        <v>259</v>
      </c>
      <c r="N293" s="38" t="s">
        <v>459</v>
      </c>
      <c r="O293" s="85" t="s">
        <v>439</v>
      </c>
      <c r="P293" s="38" t="s">
        <v>360</v>
      </c>
      <c r="Q293" s="103">
        <v>290</v>
      </c>
    </row>
    <row r="294" spans="1:17">
      <c r="A294" s="38" t="s">
        <v>379</v>
      </c>
      <c r="B294" s="37">
        <v>0</v>
      </c>
      <c r="C294" s="37">
        <v>0</v>
      </c>
      <c r="D294" s="37">
        <v>0</v>
      </c>
      <c r="E294" s="37">
        <v>0</v>
      </c>
      <c r="F294" s="37">
        <v>0.1</v>
      </c>
      <c r="G294" s="37">
        <v>0.1</v>
      </c>
      <c r="H294" s="37">
        <v>0.1</v>
      </c>
      <c r="I294" s="37">
        <v>0</v>
      </c>
      <c r="J294" s="37">
        <v>0</v>
      </c>
      <c r="K294" s="37">
        <v>0</v>
      </c>
      <c r="L294" s="38" t="s">
        <v>84</v>
      </c>
      <c r="M294" s="38" t="s">
        <v>259</v>
      </c>
      <c r="N294" s="38" t="s">
        <v>457</v>
      </c>
      <c r="O294" s="85" t="s">
        <v>439</v>
      </c>
      <c r="P294" s="38" t="s">
        <v>360</v>
      </c>
      <c r="Q294" s="103">
        <v>291</v>
      </c>
    </row>
    <row r="295" spans="1:17">
      <c r="A295" s="38" t="s">
        <v>377</v>
      </c>
      <c r="B295" s="37">
        <v>0</v>
      </c>
      <c r="C295" s="37">
        <v>0</v>
      </c>
      <c r="D295" s="37">
        <v>0</v>
      </c>
      <c r="E295" s="37">
        <v>0</v>
      </c>
      <c r="F295" s="37">
        <v>0</v>
      </c>
      <c r="G295" s="37">
        <v>0.38500000000000001</v>
      </c>
      <c r="H295" s="37">
        <v>0.38500000000000001</v>
      </c>
      <c r="I295" s="37">
        <v>0.38500000000000001</v>
      </c>
      <c r="J295" s="37">
        <v>0.35</v>
      </c>
      <c r="K295" s="37">
        <v>0.35</v>
      </c>
      <c r="L295" s="38" t="s">
        <v>84</v>
      </c>
      <c r="M295" s="38" t="s">
        <v>259</v>
      </c>
      <c r="N295" s="38" t="s">
        <v>459</v>
      </c>
      <c r="O295" s="85" t="s">
        <v>439</v>
      </c>
      <c r="P295" s="38" t="s">
        <v>360</v>
      </c>
      <c r="Q295" s="103">
        <v>292</v>
      </c>
    </row>
    <row r="296" spans="1:17">
      <c r="A296" s="38" t="s">
        <v>458</v>
      </c>
      <c r="B296" s="37">
        <v>0</v>
      </c>
      <c r="C296" s="37">
        <v>0.1</v>
      </c>
      <c r="D296" s="37">
        <v>0.1</v>
      </c>
      <c r="E296" s="37">
        <v>0.1</v>
      </c>
      <c r="F296" s="37">
        <v>0</v>
      </c>
      <c r="G296" s="37">
        <v>0</v>
      </c>
      <c r="H296" s="37">
        <v>0</v>
      </c>
      <c r="I296" s="37">
        <v>0</v>
      </c>
      <c r="J296" s="37">
        <v>0</v>
      </c>
      <c r="K296" s="37">
        <v>0</v>
      </c>
      <c r="L296" s="38" t="s">
        <v>84</v>
      </c>
      <c r="M296" s="38" t="s">
        <v>259</v>
      </c>
      <c r="N296" s="38" t="s">
        <v>457</v>
      </c>
      <c r="O296" s="85" t="s">
        <v>439</v>
      </c>
      <c r="P296" s="38" t="s">
        <v>360</v>
      </c>
      <c r="Q296" s="103">
        <v>293</v>
      </c>
    </row>
    <row r="297" spans="1:17">
      <c r="A297" s="38" t="s">
        <v>463</v>
      </c>
      <c r="B297" s="37">
        <v>0</v>
      </c>
      <c r="C297" s="37">
        <v>0</v>
      </c>
      <c r="D297" s="37">
        <v>0</v>
      </c>
      <c r="E297" s="37">
        <v>0</v>
      </c>
      <c r="F297" s="37">
        <v>0</v>
      </c>
      <c r="G297" s="37">
        <v>0</v>
      </c>
      <c r="H297" s="37">
        <v>0</v>
      </c>
      <c r="I297" s="37">
        <v>0.19</v>
      </c>
      <c r="J297" s="37">
        <v>0.17899999999999999</v>
      </c>
      <c r="K297" s="37">
        <v>0</v>
      </c>
      <c r="L297" s="38" t="s">
        <v>84</v>
      </c>
      <c r="M297" s="38" t="s">
        <v>259</v>
      </c>
      <c r="N297" s="38" t="s">
        <v>464</v>
      </c>
      <c r="O297" s="85" t="s">
        <v>439</v>
      </c>
      <c r="P297" s="38" t="s">
        <v>360</v>
      </c>
      <c r="Q297" s="103">
        <v>294</v>
      </c>
    </row>
    <row r="298" spans="1:17">
      <c r="A298" s="104" t="s">
        <v>447</v>
      </c>
      <c r="B298" s="105">
        <f t="shared" ref="B298:K298" si="12">SUM(B289:B297)</f>
        <v>0.5</v>
      </c>
      <c r="C298" s="105">
        <f t="shared" si="12"/>
        <v>0.6</v>
      </c>
      <c r="D298" s="105">
        <f t="shared" si="12"/>
        <v>0.6</v>
      </c>
      <c r="E298" s="105">
        <f t="shared" si="12"/>
        <v>1.1000000000000001</v>
      </c>
      <c r="F298" s="105">
        <f t="shared" si="12"/>
        <v>1.1100000000000001</v>
      </c>
      <c r="G298" s="105">
        <f t="shared" si="12"/>
        <v>1.758564</v>
      </c>
      <c r="H298" s="105">
        <f t="shared" si="12"/>
        <v>1.7882500000000001</v>
      </c>
      <c r="I298" s="105">
        <f t="shared" si="12"/>
        <v>1.90741</v>
      </c>
      <c r="J298" s="105">
        <f t="shared" si="12"/>
        <v>0.86199999999999988</v>
      </c>
      <c r="K298" s="105">
        <f t="shared" si="12"/>
        <v>0.69399999999999995</v>
      </c>
      <c r="L298" s="102"/>
      <c r="M298" s="102"/>
      <c r="N298" s="102"/>
      <c r="O298" s="102"/>
      <c r="P298" s="153" t="s">
        <v>360</v>
      </c>
      <c r="Q298" s="103">
        <v>295</v>
      </c>
    </row>
    <row r="299" spans="1:17">
      <c r="A299" s="102" t="s">
        <v>265</v>
      </c>
      <c r="B299" s="102"/>
      <c r="C299" s="102"/>
      <c r="D299" s="102"/>
      <c r="E299" s="102"/>
      <c r="F299" s="102"/>
      <c r="G299" s="102"/>
      <c r="H299" s="102"/>
      <c r="I299" s="102"/>
      <c r="J299" s="102"/>
      <c r="K299" s="102"/>
      <c r="L299" s="102"/>
      <c r="M299" s="102"/>
      <c r="N299" s="102"/>
      <c r="O299" s="102"/>
      <c r="P299" s="103" t="s">
        <v>265</v>
      </c>
      <c r="Q299" s="103">
        <v>296</v>
      </c>
    </row>
    <row r="300" spans="1:17">
      <c r="A300" s="38" t="s">
        <v>344</v>
      </c>
      <c r="B300" s="37">
        <v>0</v>
      </c>
      <c r="C300" s="37">
        <v>0</v>
      </c>
      <c r="D300" s="37">
        <v>0</v>
      </c>
      <c r="E300" s="37">
        <v>0</v>
      </c>
      <c r="F300" s="37">
        <v>0</v>
      </c>
      <c r="G300" s="37">
        <v>0</v>
      </c>
      <c r="H300" s="37">
        <v>0.71599999999999997</v>
      </c>
      <c r="I300" s="37">
        <v>0.76</v>
      </c>
      <c r="J300" s="37">
        <v>1.972</v>
      </c>
      <c r="K300" s="37">
        <v>1.232</v>
      </c>
      <c r="L300" s="85" t="s">
        <v>84</v>
      </c>
      <c r="M300" s="85" t="s">
        <v>258</v>
      </c>
      <c r="N300" s="85" t="s">
        <v>392</v>
      </c>
      <c r="O300" s="85" t="s">
        <v>439</v>
      </c>
      <c r="P300" s="38" t="s">
        <v>265</v>
      </c>
      <c r="Q300" s="103">
        <v>297</v>
      </c>
    </row>
    <row r="301" spans="1:17">
      <c r="A301" s="38" t="s">
        <v>343</v>
      </c>
      <c r="B301" s="37">
        <v>0</v>
      </c>
      <c r="C301" s="37">
        <v>0</v>
      </c>
      <c r="D301" s="37">
        <v>0</v>
      </c>
      <c r="E301" s="37">
        <v>0</v>
      </c>
      <c r="F301" s="37">
        <v>0</v>
      </c>
      <c r="G301" s="37">
        <v>0</v>
      </c>
      <c r="H301" s="37">
        <v>3.68</v>
      </c>
      <c r="I301" s="37">
        <v>0</v>
      </c>
      <c r="J301" s="37">
        <v>0</v>
      </c>
      <c r="K301" s="37">
        <v>0</v>
      </c>
      <c r="L301" s="85" t="s">
        <v>84</v>
      </c>
      <c r="M301" s="85" t="s">
        <v>258</v>
      </c>
      <c r="N301" s="85"/>
      <c r="O301" s="85" t="s">
        <v>439</v>
      </c>
      <c r="P301" s="38" t="s">
        <v>265</v>
      </c>
      <c r="Q301" s="103">
        <v>298</v>
      </c>
    </row>
    <row r="302" spans="1:17">
      <c r="A302" s="38" t="s">
        <v>21</v>
      </c>
      <c r="B302" s="37">
        <v>0</v>
      </c>
      <c r="C302" s="37">
        <v>0</v>
      </c>
      <c r="D302" s="37">
        <v>0.13</v>
      </c>
      <c r="E302" s="37">
        <v>0.35699999999999998</v>
      </c>
      <c r="F302" s="37">
        <v>0.25</v>
      </c>
      <c r="G302" s="37">
        <v>0.27</v>
      </c>
      <c r="H302" s="37">
        <v>0.08</v>
      </c>
      <c r="I302" s="37">
        <v>0</v>
      </c>
      <c r="J302" s="37">
        <v>0</v>
      </c>
      <c r="K302" s="37">
        <v>0</v>
      </c>
      <c r="L302" s="85" t="s">
        <v>84</v>
      </c>
      <c r="M302" s="85" t="s">
        <v>259</v>
      </c>
      <c r="N302" s="85" t="s">
        <v>445</v>
      </c>
      <c r="O302" s="85" t="s">
        <v>439</v>
      </c>
      <c r="P302" s="38" t="s">
        <v>265</v>
      </c>
      <c r="Q302" s="103">
        <v>299</v>
      </c>
    </row>
    <row r="303" spans="1:17">
      <c r="A303" s="38" t="s">
        <v>399</v>
      </c>
      <c r="B303" s="37">
        <v>0</v>
      </c>
      <c r="C303" s="37">
        <v>0</v>
      </c>
      <c r="D303" s="37">
        <v>0</v>
      </c>
      <c r="E303" s="37">
        <v>0</v>
      </c>
      <c r="F303" s="37">
        <v>0</v>
      </c>
      <c r="G303" s="37">
        <v>0</v>
      </c>
      <c r="H303" s="37">
        <v>0</v>
      </c>
      <c r="I303" s="37">
        <v>7.1999999999999995E-2</v>
      </c>
      <c r="J303" s="37">
        <v>3.5999999999999997E-2</v>
      </c>
      <c r="K303" s="37">
        <v>0</v>
      </c>
      <c r="L303" s="85" t="s">
        <v>84</v>
      </c>
      <c r="M303" s="85" t="s">
        <v>259</v>
      </c>
      <c r="N303" s="85"/>
      <c r="O303" s="85" t="s">
        <v>439</v>
      </c>
      <c r="P303" s="38" t="s">
        <v>265</v>
      </c>
      <c r="Q303" s="103">
        <v>300</v>
      </c>
    </row>
    <row r="304" spans="1:17">
      <c r="A304" s="38" t="s">
        <v>400</v>
      </c>
      <c r="B304" s="37">
        <v>0</v>
      </c>
      <c r="C304" s="37">
        <v>0</v>
      </c>
      <c r="D304" s="37">
        <v>0</v>
      </c>
      <c r="E304" s="37">
        <v>0</v>
      </c>
      <c r="F304" s="37">
        <v>0</v>
      </c>
      <c r="G304" s="37">
        <v>0</v>
      </c>
      <c r="H304" s="37">
        <v>0</v>
      </c>
      <c r="I304" s="37">
        <v>0</v>
      </c>
      <c r="J304" s="37">
        <v>0.25</v>
      </c>
      <c r="K304" s="37">
        <v>0.15</v>
      </c>
      <c r="L304" s="85" t="s">
        <v>84</v>
      </c>
      <c r="M304" s="85" t="s">
        <v>259</v>
      </c>
      <c r="N304" s="85"/>
      <c r="O304" s="85" t="s">
        <v>439</v>
      </c>
      <c r="P304" s="38" t="s">
        <v>265</v>
      </c>
      <c r="Q304" s="103">
        <v>301</v>
      </c>
    </row>
    <row r="305" spans="1:17">
      <c r="A305" s="38" t="s">
        <v>401</v>
      </c>
      <c r="B305" s="37">
        <v>0</v>
      </c>
      <c r="C305" s="37">
        <v>0</v>
      </c>
      <c r="D305" s="37">
        <v>0</v>
      </c>
      <c r="E305" s="37">
        <v>0</v>
      </c>
      <c r="F305" s="37">
        <v>0</v>
      </c>
      <c r="G305" s="37">
        <v>0</v>
      </c>
      <c r="H305" s="37">
        <v>0</v>
      </c>
      <c r="I305" s="37">
        <v>0.15</v>
      </c>
      <c r="J305" s="37">
        <v>0</v>
      </c>
      <c r="K305" s="37">
        <v>0</v>
      </c>
      <c r="L305" s="85" t="s">
        <v>84</v>
      </c>
      <c r="M305" s="85" t="s">
        <v>259</v>
      </c>
      <c r="N305" s="85"/>
      <c r="O305" s="85" t="s">
        <v>439</v>
      </c>
      <c r="P305" s="38" t="s">
        <v>265</v>
      </c>
      <c r="Q305" s="103">
        <v>302</v>
      </c>
    </row>
    <row r="306" spans="1:17">
      <c r="A306" s="38" t="s">
        <v>402</v>
      </c>
      <c r="B306" s="37">
        <v>0</v>
      </c>
      <c r="C306" s="37">
        <v>0</v>
      </c>
      <c r="D306" s="37">
        <v>0</v>
      </c>
      <c r="E306" s="37">
        <v>0</v>
      </c>
      <c r="F306" s="37">
        <v>0</v>
      </c>
      <c r="G306" s="37">
        <v>0</v>
      </c>
      <c r="H306" s="37">
        <v>0</v>
      </c>
      <c r="I306" s="37">
        <v>0</v>
      </c>
      <c r="J306" s="37">
        <v>0.15</v>
      </c>
      <c r="K306" s="37">
        <v>0.15</v>
      </c>
      <c r="L306" s="85" t="s">
        <v>84</v>
      </c>
      <c r="M306" s="85" t="s">
        <v>259</v>
      </c>
      <c r="N306" s="85"/>
      <c r="O306" s="85" t="s">
        <v>439</v>
      </c>
      <c r="P306" s="38" t="s">
        <v>265</v>
      </c>
      <c r="Q306" s="103">
        <v>303</v>
      </c>
    </row>
    <row r="307" spans="1:17">
      <c r="A307" s="38" t="s">
        <v>284</v>
      </c>
      <c r="B307" s="37">
        <v>0</v>
      </c>
      <c r="C307" s="37">
        <v>0</v>
      </c>
      <c r="D307" s="37">
        <v>0</v>
      </c>
      <c r="E307" s="37">
        <v>0</v>
      </c>
      <c r="F307" s="37">
        <v>0.3</v>
      </c>
      <c r="G307" s="37">
        <v>0.3</v>
      </c>
      <c r="H307" s="37">
        <v>0.3</v>
      </c>
      <c r="I307" s="37">
        <v>0.6</v>
      </c>
      <c r="J307" s="37">
        <v>0</v>
      </c>
      <c r="K307" s="37">
        <v>0</v>
      </c>
      <c r="L307" s="85" t="s">
        <v>84</v>
      </c>
      <c r="M307" s="85" t="s">
        <v>261</v>
      </c>
      <c r="N307" s="85"/>
      <c r="O307" s="85" t="s">
        <v>439</v>
      </c>
      <c r="P307" s="38" t="s">
        <v>265</v>
      </c>
      <c r="Q307" s="103">
        <v>304</v>
      </c>
    </row>
    <row r="308" spans="1:17">
      <c r="A308" s="38" t="s">
        <v>345</v>
      </c>
      <c r="B308" s="37">
        <v>0</v>
      </c>
      <c r="C308" s="37">
        <v>0</v>
      </c>
      <c r="D308" s="37">
        <v>0</v>
      </c>
      <c r="E308" s="37">
        <v>0</v>
      </c>
      <c r="F308" s="37">
        <v>0</v>
      </c>
      <c r="G308" s="37">
        <v>9.3000000000000007</v>
      </c>
      <c r="H308" s="37">
        <v>9.3000000000000007</v>
      </c>
      <c r="I308" s="37">
        <v>9.3000000000000007</v>
      </c>
      <c r="J308" s="37">
        <v>10.481999999999999</v>
      </c>
      <c r="K308" s="37">
        <v>10.11</v>
      </c>
      <c r="L308" s="85" t="s">
        <v>84</v>
      </c>
      <c r="M308" s="85" t="s">
        <v>259</v>
      </c>
      <c r="N308" s="85" t="s">
        <v>406</v>
      </c>
      <c r="O308" s="85" t="s">
        <v>439</v>
      </c>
      <c r="P308" s="38" t="s">
        <v>265</v>
      </c>
      <c r="Q308" s="103">
        <v>305</v>
      </c>
    </row>
    <row r="309" spans="1:17">
      <c r="A309" s="38" t="s">
        <v>285</v>
      </c>
      <c r="B309" s="37">
        <v>0</v>
      </c>
      <c r="C309" s="37">
        <v>0</v>
      </c>
      <c r="D309" s="37">
        <v>0</v>
      </c>
      <c r="E309" s="37">
        <v>0</v>
      </c>
      <c r="F309" s="37">
        <v>0</v>
      </c>
      <c r="G309" s="37">
        <v>0</v>
      </c>
      <c r="H309" s="37">
        <v>2.794E-2</v>
      </c>
      <c r="I309" s="37">
        <v>0</v>
      </c>
      <c r="J309" s="37">
        <v>0</v>
      </c>
      <c r="K309" s="37">
        <v>0</v>
      </c>
      <c r="L309" s="85" t="s">
        <v>84</v>
      </c>
      <c r="M309" s="85" t="s">
        <v>261</v>
      </c>
      <c r="N309" s="85"/>
      <c r="O309" s="85" t="s">
        <v>439</v>
      </c>
      <c r="P309" s="38" t="s">
        <v>265</v>
      </c>
      <c r="Q309" s="103">
        <v>306</v>
      </c>
    </row>
    <row r="310" spans="1:17">
      <c r="A310" s="38" t="s">
        <v>408</v>
      </c>
      <c r="B310" s="37">
        <v>0</v>
      </c>
      <c r="C310" s="37">
        <v>0</v>
      </c>
      <c r="D310" s="37">
        <v>0</v>
      </c>
      <c r="E310" s="37">
        <v>0</v>
      </c>
      <c r="F310" s="37">
        <v>0</v>
      </c>
      <c r="G310" s="37">
        <v>0</v>
      </c>
      <c r="H310" s="37">
        <v>0.20899999999999999</v>
      </c>
      <c r="I310" s="37">
        <v>0</v>
      </c>
      <c r="J310" s="37">
        <v>0</v>
      </c>
      <c r="K310" s="37">
        <v>0</v>
      </c>
      <c r="L310" s="85" t="s">
        <v>84</v>
      </c>
      <c r="M310" s="85" t="s">
        <v>261</v>
      </c>
      <c r="N310" s="85"/>
      <c r="O310" s="85" t="s">
        <v>439</v>
      </c>
      <c r="P310" s="38" t="s">
        <v>265</v>
      </c>
      <c r="Q310" s="103">
        <v>307</v>
      </c>
    </row>
    <row r="311" spans="1:17">
      <c r="A311" s="74" t="s">
        <v>403</v>
      </c>
      <c r="B311" s="75">
        <v>0</v>
      </c>
      <c r="C311" s="75">
        <v>0</v>
      </c>
      <c r="D311" s="75">
        <v>0</v>
      </c>
      <c r="E311" s="75">
        <v>0</v>
      </c>
      <c r="F311" s="75">
        <v>0</v>
      </c>
      <c r="G311" s="75">
        <v>1.57</v>
      </c>
      <c r="H311" s="75">
        <v>1.663</v>
      </c>
      <c r="I311" s="75">
        <v>2.48</v>
      </c>
      <c r="J311" s="75">
        <v>2.6829999999999998</v>
      </c>
      <c r="K311" s="75">
        <v>0.1</v>
      </c>
      <c r="L311" s="85" t="s">
        <v>84</v>
      </c>
      <c r="M311" s="85" t="s">
        <v>259</v>
      </c>
      <c r="N311" s="85"/>
      <c r="O311" s="85" t="s">
        <v>439</v>
      </c>
      <c r="P311" s="38" t="s">
        <v>265</v>
      </c>
      <c r="Q311" s="103">
        <v>308</v>
      </c>
    </row>
    <row r="312" spans="1:17">
      <c r="A312" s="38" t="s">
        <v>409</v>
      </c>
      <c r="B312" s="37">
        <v>5.8760000000000003</v>
      </c>
      <c r="C312" s="37">
        <v>0.76300000000000001</v>
      </c>
      <c r="D312" s="37">
        <v>2.9580000000000002</v>
      </c>
      <c r="E312" s="37">
        <v>2.9809999999999999</v>
      </c>
      <c r="F312" s="37">
        <v>2.9849999999999999</v>
      </c>
      <c r="G312" s="37">
        <v>2.9990000000000001</v>
      </c>
      <c r="H312" s="37">
        <v>2.9990000000000001</v>
      </c>
      <c r="I312" s="37">
        <v>2.9990000000000001</v>
      </c>
      <c r="J312" s="37">
        <v>3.3809999999999998</v>
      </c>
      <c r="K312" s="37">
        <v>3.26</v>
      </c>
      <c r="L312" s="85" t="s">
        <v>84</v>
      </c>
      <c r="M312" s="85" t="s">
        <v>261</v>
      </c>
      <c r="N312" s="85" t="s">
        <v>404</v>
      </c>
      <c r="O312" s="85" t="s">
        <v>439</v>
      </c>
      <c r="P312" s="38" t="s">
        <v>265</v>
      </c>
      <c r="Q312" s="103">
        <v>309</v>
      </c>
    </row>
    <row r="313" spans="1:17">
      <c r="A313" s="38" t="s">
        <v>410</v>
      </c>
      <c r="B313" s="37">
        <v>0</v>
      </c>
      <c r="C313" s="37">
        <v>0</v>
      </c>
      <c r="D313" s="37">
        <v>0</v>
      </c>
      <c r="E313" s="37">
        <v>0</v>
      </c>
      <c r="F313" s="37">
        <v>0</v>
      </c>
      <c r="G313" s="37">
        <v>0</v>
      </c>
      <c r="H313" s="37">
        <v>7.8</v>
      </c>
      <c r="I313" s="37">
        <v>7.8</v>
      </c>
      <c r="J313" s="37">
        <v>8.7910000000000004</v>
      </c>
      <c r="K313" s="37">
        <v>8.48</v>
      </c>
      <c r="L313" s="85" t="s">
        <v>84</v>
      </c>
      <c r="M313" s="85" t="s">
        <v>259</v>
      </c>
      <c r="N313" s="85" t="s">
        <v>405</v>
      </c>
      <c r="O313" s="85" t="s">
        <v>439</v>
      </c>
      <c r="P313" s="38" t="s">
        <v>265</v>
      </c>
      <c r="Q313" s="103">
        <v>310</v>
      </c>
    </row>
    <row r="314" spans="1:17">
      <c r="A314" s="38" t="s">
        <v>283</v>
      </c>
      <c r="B314" s="37">
        <v>0</v>
      </c>
      <c r="C314" s="37">
        <v>0</v>
      </c>
      <c r="D314" s="37">
        <v>0</v>
      </c>
      <c r="E314" s="37">
        <v>0</v>
      </c>
      <c r="F314" s="37">
        <v>0</v>
      </c>
      <c r="G314" s="37">
        <v>0</v>
      </c>
      <c r="H314" s="37">
        <v>0</v>
      </c>
      <c r="I314" s="37">
        <v>1</v>
      </c>
      <c r="J314" s="37">
        <v>0.86599999999999999</v>
      </c>
      <c r="K314" s="37">
        <v>2.544</v>
      </c>
      <c r="L314" s="85" t="s">
        <v>84</v>
      </c>
      <c r="M314" s="85" t="s">
        <v>259</v>
      </c>
      <c r="N314" s="85"/>
      <c r="O314" s="85" t="s">
        <v>439</v>
      </c>
      <c r="P314" s="38" t="s">
        <v>265</v>
      </c>
      <c r="Q314" s="103">
        <v>311</v>
      </c>
    </row>
    <row r="315" spans="1:17">
      <c r="A315" s="38" t="s">
        <v>282</v>
      </c>
      <c r="B315" s="37">
        <v>0</v>
      </c>
      <c r="C315" s="37">
        <v>0</v>
      </c>
      <c r="D315" s="37">
        <v>0</v>
      </c>
      <c r="E315" s="37">
        <v>0</v>
      </c>
      <c r="F315" s="37">
        <v>0</v>
      </c>
      <c r="G315" s="37">
        <v>0</v>
      </c>
      <c r="H315" s="37">
        <v>1.45</v>
      </c>
      <c r="I315" s="37">
        <v>1.7</v>
      </c>
      <c r="J315" s="37">
        <v>0</v>
      </c>
      <c r="K315" s="37">
        <v>0</v>
      </c>
      <c r="L315" s="85" t="s">
        <v>84</v>
      </c>
      <c r="M315" s="85" t="s">
        <v>261</v>
      </c>
      <c r="N315" s="85"/>
      <c r="O315" s="85" t="s">
        <v>439</v>
      </c>
      <c r="P315" s="38" t="s">
        <v>265</v>
      </c>
      <c r="Q315" s="103">
        <v>312</v>
      </c>
    </row>
    <row r="316" spans="1:17">
      <c r="A316" s="38" t="s">
        <v>286</v>
      </c>
      <c r="B316" s="37">
        <v>0</v>
      </c>
      <c r="C316" s="37">
        <v>0</v>
      </c>
      <c r="D316" s="37">
        <v>0</v>
      </c>
      <c r="E316" s="37">
        <v>0</v>
      </c>
      <c r="F316" s="37">
        <v>0</v>
      </c>
      <c r="G316" s="37">
        <v>0</v>
      </c>
      <c r="H316" s="37">
        <v>0.28551100000000001</v>
      </c>
      <c r="I316" s="37">
        <v>2.0195000000000001E-2</v>
      </c>
      <c r="J316" s="37">
        <v>0</v>
      </c>
      <c r="K316" s="37">
        <v>0</v>
      </c>
      <c r="L316" s="85" t="s">
        <v>84</v>
      </c>
      <c r="M316" s="85" t="s">
        <v>261</v>
      </c>
      <c r="N316" s="85" t="s">
        <v>346</v>
      </c>
      <c r="O316" s="85" t="s">
        <v>439</v>
      </c>
      <c r="P316" s="38" t="s">
        <v>265</v>
      </c>
      <c r="Q316" s="103">
        <v>313</v>
      </c>
    </row>
    <row r="317" spans="1:17">
      <c r="A317" s="38" t="s">
        <v>411</v>
      </c>
      <c r="B317" s="37">
        <v>0</v>
      </c>
      <c r="C317" s="37">
        <v>0</v>
      </c>
      <c r="D317" s="37">
        <v>0</v>
      </c>
      <c r="E317" s="37">
        <v>0</v>
      </c>
      <c r="F317" s="37">
        <v>0</v>
      </c>
      <c r="G317" s="37">
        <v>0</v>
      </c>
      <c r="H317" s="37">
        <v>0</v>
      </c>
      <c r="I317" s="37">
        <v>0</v>
      </c>
      <c r="J317" s="37">
        <v>0.128</v>
      </c>
      <c r="K317" s="37">
        <v>0</v>
      </c>
      <c r="L317" s="85" t="s">
        <v>84</v>
      </c>
      <c r="M317" s="85" t="s">
        <v>261</v>
      </c>
      <c r="N317" s="85" t="s">
        <v>393</v>
      </c>
      <c r="O317" s="85" t="s">
        <v>439</v>
      </c>
      <c r="P317" s="38" t="s">
        <v>265</v>
      </c>
      <c r="Q317" s="103">
        <v>314</v>
      </c>
    </row>
    <row r="318" spans="1:17">
      <c r="A318" s="104" t="s">
        <v>447</v>
      </c>
      <c r="B318" s="105">
        <f t="shared" ref="B318:K318" si="13">SUM(B300:B317)</f>
        <v>5.8760000000000003</v>
      </c>
      <c r="C318" s="105">
        <f t="shared" si="13"/>
        <v>0.76300000000000001</v>
      </c>
      <c r="D318" s="105">
        <f t="shared" si="13"/>
        <v>3.0880000000000001</v>
      </c>
      <c r="E318" s="105">
        <f t="shared" si="13"/>
        <v>3.3380000000000001</v>
      </c>
      <c r="F318" s="105">
        <f t="shared" si="13"/>
        <v>3.5350000000000001</v>
      </c>
      <c r="G318" s="105">
        <f t="shared" si="13"/>
        <v>14.439000000000002</v>
      </c>
      <c r="H318" s="105">
        <f t="shared" si="13"/>
        <v>28.510451</v>
      </c>
      <c r="I318" s="105">
        <f t="shared" si="13"/>
        <v>26.881195000000002</v>
      </c>
      <c r="J318" s="105">
        <f t="shared" si="13"/>
        <v>28.738999999999997</v>
      </c>
      <c r="K318" s="105">
        <f t="shared" si="13"/>
        <v>26.026</v>
      </c>
      <c r="L318" s="102"/>
      <c r="M318" s="102"/>
      <c r="N318" s="102"/>
      <c r="O318" s="102"/>
      <c r="P318" s="153" t="s">
        <v>265</v>
      </c>
      <c r="Q318" s="103">
        <v>315</v>
      </c>
    </row>
    <row r="319" spans="1:17">
      <c r="A319" s="102" t="s">
        <v>397</v>
      </c>
      <c r="B319" s="102"/>
      <c r="C319" s="102"/>
      <c r="D319" s="102"/>
      <c r="E319" s="102"/>
      <c r="F319" s="102"/>
      <c r="G319" s="102"/>
      <c r="H319" s="102"/>
      <c r="I319" s="102"/>
      <c r="J319" s="102"/>
      <c r="K319" s="102"/>
      <c r="L319" s="102"/>
      <c r="M319" s="102"/>
      <c r="N319" s="102"/>
      <c r="O319" s="102"/>
      <c r="P319" s="103" t="s">
        <v>320</v>
      </c>
      <c r="Q319" s="103">
        <v>316</v>
      </c>
    </row>
    <row r="320" spans="1:17">
      <c r="A320" s="38" t="s">
        <v>15</v>
      </c>
      <c r="B320" s="37">
        <v>0.291935</v>
      </c>
      <c r="C320" s="37">
        <v>0.27497100000000002</v>
      </c>
      <c r="D320" s="37">
        <v>0.18972900000000001</v>
      </c>
      <c r="E320" s="37">
        <v>0.19941800000000001</v>
      </c>
      <c r="F320" s="37">
        <v>0.24276800000000001</v>
      </c>
      <c r="G320" s="37">
        <v>0.174042</v>
      </c>
      <c r="H320" s="37">
        <v>0.13</v>
      </c>
      <c r="I320" s="37">
        <v>0.115</v>
      </c>
      <c r="J320" s="37">
        <v>0.11700000000000001</v>
      </c>
      <c r="K320" s="37">
        <v>0.11700000000000001</v>
      </c>
      <c r="L320" s="85" t="s">
        <v>364</v>
      </c>
      <c r="M320" s="85" t="s">
        <v>258</v>
      </c>
      <c r="N320" s="85" t="s">
        <v>287</v>
      </c>
      <c r="O320" s="85" t="s">
        <v>439</v>
      </c>
      <c r="P320" s="38" t="s">
        <v>320</v>
      </c>
      <c r="Q320" s="103">
        <v>317</v>
      </c>
    </row>
    <row r="321" spans="1:17">
      <c r="A321" s="38" t="s">
        <v>351</v>
      </c>
      <c r="B321" s="37">
        <v>0</v>
      </c>
      <c r="C321" s="37">
        <v>0</v>
      </c>
      <c r="D321" s="37">
        <v>0</v>
      </c>
      <c r="E321" s="37">
        <v>0</v>
      </c>
      <c r="F321" s="37">
        <v>0</v>
      </c>
      <c r="G321" s="37">
        <v>0</v>
      </c>
      <c r="H321" s="37">
        <v>1.05</v>
      </c>
      <c r="I321" s="37">
        <v>0.15</v>
      </c>
      <c r="J321" s="37">
        <v>0.56200000000000006</v>
      </c>
      <c r="K321" s="37">
        <v>0.35</v>
      </c>
      <c r="L321" s="72" t="s">
        <v>80</v>
      </c>
      <c r="M321" s="85" t="s">
        <v>258</v>
      </c>
      <c r="N321" s="85" t="s">
        <v>288</v>
      </c>
      <c r="O321" s="85" t="s">
        <v>439</v>
      </c>
      <c r="P321" s="38" t="s">
        <v>320</v>
      </c>
      <c r="Q321" s="103">
        <v>318</v>
      </c>
    </row>
    <row r="322" spans="1:17">
      <c r="A322" s="74" t="s">
        <v>2</v>
      </c>
      <c r="B322" s="75">
        <v>0</v>
      </c>
      <c r="C322" s="75">
        <v>0</v>
      </c>
      <c r="D322" s="75">
        <v>0</v>
      </c>
      <c r="E322" s="75">
        <v>0</v>
      </c>
      <c r="F322" s="75">
        <v>1.4179999999999999</v>
      </c>
      <c r="G322" s="75">
        <v>2.032</v>
      </c>
      <c r="H322" s="75">
        <v>1.6870000000000001</v>
      </c>
      <c r="I322" s="75">
        <v>1.7430000000000001</v>
      </c>
      <c r="J322" s="75">
        <v>2.41</v>
      </c>
      <c r="K322" s="75">
        <v>2.504</v>
      </c>
      <c r="L322" s="85" t="s">
        <v>80</v>
      </c>
      <c r="M322" s="85" t="s">
        <v>259</v>
      </c>
      <c r="N322" s="85" t="s">
        <v>289</v>
      </c>
      <c r="O322" s="85" t="s">
        <v>439</v>
      </c>
      <c r="P322" s="38" t="s">
        <v>320</v>
      </c>
      <c r="Q322" s="103">
        <v>319</v>
      </c>
    </row>
    <row r="323" spans="1:17">
      <c r="A323" s="38" t="s">
        <v>290</v>
      </c>
      <c r="B323" s="37">
        <v>0</v>
      </c>
      <c r="C323" s="37">
        <v>0</v>
      </c>
      <c r="D323" s="37">
        <v>0</v>
      </c>
      <c r="E323" s="37">
        <v>0</v>
      </c>
      <c r="F323" s="37">
        <v>0</v>
      </c>
      <c r="G323" s="37">
        <v>7.0000000000000007E-2</v>
      </c>
      <c r="H323" s="37">
        <v>7.0000000000000007E-2</v>
      </c>
      <c r="I323" s="37">
        <v>7.0000000000000007E-2</v>
      </c>
      <c r="J323" s="37">
        <v>7.0000000000000007E-2</v>
      </c>
      <c r="K323" s="37">
        <v>0</v>
      </c>
      <c r="L323" s="85" t="s">
        <v>364</v>
      </c>
      <c r="M323" s="85" t="s">
        <v>259</v>
      </c>
      <c r="N323" s="85" t="s">
        <v>291</v>
      </c>
      <c r="O323" s="85" t="s">
        <v>439</v>
      </c>
      <c r="P323" s="38" t="s">
        <v>320</v>
      </c>
      <c r="Q323" s="103">
        <v>320</v>
      </c>
    </row>
    <row r="324" spans="1:17">
      <c r="A324" s="38" t="s">
        <v>1</v>
      </c>
      <c r="B324" s="37">
        <v>0</v>
      </c>
      <c r="C324" s="37">
        <v>0</v>
      </c>
      <c r="D324" s="37">
        <v>0</v>
      </c>
      <c r="E324" s="37">
        <v>0</v>
      </c>
      <c r="F324" s="37">
        <v>1.4059999999999999</v>
      </c>
      <c r="G324" s="37">
        <v>1.363</v>
      </c>
      <c r="H324" s="37">
        <v>1.4319999999999999</v>
      </c>
      <c r="I324" s="37">
        <v>1.357</v>
      </c>
      <c r="J324" s="37">
        <v>1.2310000000000001</v>
      </c>
      <c r="K324" s="37">
        <v>1.2649999999999999</v>
      </c>
      <c r="L324" s="85" t="s">
        <v>80</v>
      </c>
      <c r="M324" s="85" t="s">
        <v>259</v>
      </c>
      <c r="N324" s="85"/>
      <c r="O324" s="85" t="s">
        <v>395</v>
      </c>
      <c r="P324" s="38" t="s">
        <v>320</v>
      </c>
      <c r="Q324" s="103">
        <v>321</v>
      </c>
    </row>
    <row r="325" spans="1:17">
      <c r="A325" s="38" t="s">
        <v>0</v>
      </c>
      <c r="B325" s="37">
        <v>1</v>
      </c>
      <c r="C325" s="37">
        <v>1</v>
      </c>
      <c r="D325" s="37">
        <v>1.028</v>
      </c>
      <c r="E325" s="37">
        <v>1.1279999999999999</v>
      </c>
      <c r="F325" s="37">
        <v>0.54600000000000004</v>
      </c>
      <c r="G325" s="37">
        <v>1.6819999999999999</v>
      </c>
      <c r="H325" s="37">
        <v>0.86199999999999999</v>
      </c>
      <c r="I325" s="37">
        <v>0.878</v>
      </c>
      <c r="J325" s="37">
        <v>0.60299999999999998</v>
      </c>
      <c r="K325" s="37">
        <v>0</v>
      </c>
      <c r="L325" s="85" t="s">
        <v>80</v>
      </c>
      <c r="M325" s="85" t="s">
        <v>259</v>
      </c>
      <c r="N325" s="85" t="s">
        <v>449</v>
      </c>
      <c r="O325" s="85" t="s">
        <v>395</v>
      </c>
      <c r="P325" s="38" t="s">
        <v>320</v>
      </c>
      <c r="Q325" s="103">
        <v>322</v>
      </c>
    </row>
    <row r="326" spans="1:17">
      <c r="A326" s="38" t="s">
        <v>292</v>
      </c>
      <c r="B326" s="37">
        <v>0</v>
      </c>
      <c r="C326" s="37">
        <v>0</v>
      </c>
      <c r="D326" s="37">
        <v>0</v>
      </c>
      <c r="E326" s="37">
        <v>0</v>
      </c>
      <c r="F326" s="37">
        <v>0</v>
      </c>
      <c r="G326" s="37">
        <v>0</v>
      </c>
      <c r="H326" s="37">
        <v>0</v>
      </c>
      <c r="I326" s="37">
        <v>0</v>
      </c>
      <c r="J326" s="37">
        <v>0</v>
      </c>
      <c r="K326" s="37">
        <v>1.3</v>
      </c>
      <c r="L326" s="85" t="s">
        <v>80</v>
      </c>
      <c r="M326" s="85" t="s">
        <v>259</v>
      </c>
      <c r="N326" s="85" t="s">
        <v>450</v>
      </c>
      <c r="O326" s="85" t="s">
        <v>395</v>
      </c>
      <c r="P326" s="38" t="s">
        <v>320</v>
      </c>
      <c r="Q326" s="103">
        <v>323</v>
      </c>
    </row>
    <row r="327" spans="1:17" ht="13.5" thickBot="1">
      <c r="A327" s="106" t="s">
        <v>447</v>
      </c>
      <c r="B327" s="107">
        <f t="shared" ref="B327:K327" si="14">SUM(B320:B326)</f>
        <v>1.2919350000000001</v>
      </c>
      <c r="C327" s="107">
        <f t="shared" si="14"/>
        <v>1.2749710000000001</v>
      </c>
      <c r="D327" s="107">
        <f t="shared" si="14"/>
        <v>1.2177290000000001</v>
      </c>
      <c r="E327" s="107">
        <f t="shared" si="14"/>
        <v>1.327418</v>
      </c>
      <c r="F327" s="107">
        <f t="shared" si="14"/>
        <v>3.612768</v>
      </c>
      <c r="G327" s="107">
        <f t="shared" si="14"/>
        <v>5.3210420000000003</v>
      </c>
      <c r="H327" s="107">
        <f t="shared" si="14"/>
        <v>5.2309999999999999</v>
      </c>
      <c r="I327" s="107">
        <f t="shared" si="14"/>
        <v>4.3129999999999997</v>
      </c>
      <c r="J327" s="107">
        <f t="shared" si="14"/>
        <v>4.9930000000000003</v>
      </c>
      <c r="K327" s="107">
        <f t="shared" si="14"/>
        <v>5.5359999999999996</v>
      </c>
      <c r="L327" s="102"/>
      <c r="M327" s="102"/>
      <c r="N327" s="102"/>
      <c r="O327" s="102"/>
      <c r="P327" s="153" t="s">
        <v>320</v>
      </c>
      <c r="Q327" s="103">
        <v>324</v>
      </c>
    </row>
    <row r="328" spans="1:17" ht="14.25" thickTop="1" thickBot="1">
      <c r="A328" s="109" t="s">
        <v>382</v>
      </c>
      <c r="B328" s="108">
        <f t="shared" ref="B328:K328" si="15">B30+B40+B43+B50+B127+B130+B159+B164+B205+B209+B274+B287+B298+B318+B327</f>
        <v>6083.3653350000013</v>
      </c>
      <c r="C328" s="108">
        <f t="shared" si="15"/>
        <v>6612.8493310000003</v>
      </c>
      <c r="D328" s="108">
        <f t="shared" si="15"/>
        <v>6718.4904979999992</v>
      </c>
      <c r="E328" s="108">
        <f t="shared" si="15"/>
        <v>7513.2355059999991</v>
      </c>
      <c r="F328" s="108">
        <f t="shared" si="15"/>
        <v>8383.6162070000028</v>
      </c>
      <c r="G328" s="108">
        <f t="shared" si="15"/>
        <v>8969.7526779999989</v>
      </c>
      <c r="H328" s="108">
        <f t="shared" si="15"/>
        <v>9805.1398580000005</v>
      </c>
      <c r="I328" s="108">
        <f t="shared" si="15"/>
        <v>9578.0811049999993</v>
      </c>
      <c r="J328" s="108">
        <f t="shared" si="15"/>
        <v>9577.4934999999987</v>
      </c>
      <c r="K328" s="108">
        <f t="shared" si="15"/>
        <v>9191.519142019999</v>
      </c>
      <c r="L328" s="102"/>
      <c r="M328" s="102"/>
      <c r="N328" s="102"/>
      <c r="O328" s="102"/>
      <c r="P328" s="102"/>
      <c r="Q328" s="103">
        <v>325</v>
      </c>
    </row>
    <row r="329" spans="1:17" ht="13.5" hidden="1" thickTop="1"/>
  </sheetData>
  <conditionalFormatting sqref="L321 B5:K29 B211:K273">
    <cfRule type="cellIs" dxfId="156" priority="85" operator="equal">
      <formula>0</formula>
    </cfRule>
  </conditionalFormatting>
  <conditionalFormatting sqref="B30:K30">
    <cfRule type="cellIs" dxfId="155" priority="82" operator="equal">
      <formula>0</formula>
    </cfRule>
  </conditionalFormatting>
  <conditionalFormatting sqref="L263:M263">
    <cfRule type="cellIs" dxfId="154" priority="66" operator="equal">
      <formula>0</formula>
    </cfRule>
  </conditionalFormatting>
  <conditionalFormatting sqref="B50:K50">
    <cfRule type="cellIs" dxfId="153" priority="24" operator="equal">
      <formula>0</formula>
    </cfRule>
  </conditionalFormatting>
  <conditionalFormatting sqref="B43:K43">
    <cfRule type="cellIs" dxfId="152" priority="25" operator="equal">
      <formula>0</formula>
    </cfRule>
  </conditionalFormatting>
  <conditionalFormatting sqref="B127:K127">
    <cfRule type="cellIs" dxfId="151" priority="23" operator="equal">
      <formula>0</formula>
    </cfRule>
  </conditionalFormatting>
  <conditionalFormatting sqref="B130:K130">
    <cfRule type="cellIs" dxfId="150" priority="22" operator="equal">
      <formula>0</formula>
    </cfRule>
  </conditionalFormatting>
  <conditionalFormatting sqref="B159:K159">
    <cfRule type="cellIs" dxfId="149" priority="21" operator="equal">
      <formula>0</formula>
    </cfRule>
  </conditionalFormatting>
  <conditionalFormatting sqref="B164:K164">
    <cfRule type="cellIs" dxfId="148" priority="20" operator="equal">
      <formula>0</formula>
    </cfRule>
  </conditionalFormatting>
  <conditionalFormatting sqref="B209:K209">
    <cfRule type="cellIs" dxfId="147" priority="19" operator="equal">
      <formula>0</formula>
    </cfRule>
  </conditionalFormatting>
  <conditionalFormatting sqref="B40:K40">
    <cfRule type="cellIs" dxfId="146" priority="17" operator="equal">
      <formula>0</formula>
    </cfRule>
  </conditionalFormatting>
  <conditionalFormatting sqref="B328:K328">
    <cfRule type="cellIs" dxfId="145" priority="34" operator="equal">
      <formula>0</formula>
    </cfRule>
  </conditionalFormatting>
  <conditionalFormatting sqref="B327:K327">
    <cfRule type="cellIs" dxfId="144" priority="33" operator="equal">
      <formula>0</formula>
    </cfRule>
  </conditionalFormatting>
  <conditionalFormatting sqref="B298:K298">
    <cfRule type="cellIs" dxfId="143" priority="13" operator="equal">
      <formula>0</formula>
    </cfRule>
  </conditionalFormatting>
  <conditionalFormatting sqref="B32:K39 B45:K49 B52:K126 B129:K129 B132:K158 B161:K163 B166:K204 B207:K208 B42:K42 B276:K277 B300:K317 B320:K326 B280:K282 B278:J279 B284:K286 B283:I283">
    <cfRule type="cellIs" dxfId="142" priority="30" operator="equal">
      <formula>0</formula>
    </cfRule>
  </conditionalFormatting>
  <conditionalFormatting sqref="B274:K274">
    <cfRule type="cellIs" dxfId="141" priority="15" operator="equal">
      <formula>0</formula>
    </cfRule>
  </conditionalFormatting>
  <conditionalFormatting sqref="B318:K318">
    <cfRule type="cellIs" dxfId="140" priority="12" operator="equal">
      <formula>0</formula>
    </cfRule>
  </conditionalFormatting>
  <conditionalFormatting sqref="B205:K205">
    <cfRule type="cellIs" dxfId="139" priority="16" operator="equal">
      <formula>0</formula>
    </cfRule>
  </conditionalFormatting>
  <conditionalFormatting sqref="B287:K287">
    <cfRule type="cellIs" dxfId="138" priority="14" operator="equal">
      <formula>0</formula>
    </cfRule>
  </conditionalFormatting>
  <conditionalFormatting sqref="B289:K297">
    <cfRule type="cellIs" dxfId="137" priority="11" operator="equal">
      <formula>0</formula>
    </cfRule>
  </conditionalFormatting>
  <conditionalFormatting sqref="K278">
    <cfRule type="cellIs" dxfId="136" priority="9" operator="equal">
      <formula>0</formula>
    </cfRule>
  </conditionalFormatting>
  <conditionalFormatting sqref="K279">
    <cfRule type="cellIs" dxfId="135" priority="7" operator="equal">
      <formula>0</formula>
    </cfRule>
  </conditionalFormatting>
  <conditionalFormatting sqref="J283:K283">
    <cfRule type="cellIs" dxfId="134" priority="5" operator="equal">
      <formula>0</formula>
    </cfRule>
  </conditionalFormatting>
  <pageMargins left="0.7" right="0.7" top="0.75" bottom="0.75" header="0.3" footer="0.3"/>
  <pageSetup paperSize="9" scale="8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P200"/>
  <sheetViews>
    <sheetView zoomScaleNormal="100" zoomScaleSheetLayoutView="120" workbookViewId="0"/>
  </sheetViews>
  <sheetFormatPr defaultColWidth="0" defaultRowHeight="11.25" zeroHeight="1"/>
  <cols>
    <col min="1" max="1" width="82" style="101" customWidth="1"/>
    <col min="2" max="2" width="10.28515625" style="14" bestFit="1" customWidth="1"/>
    <col min="3" max="10" width="9.7109375" style="14" customWidth="1"/>
    <col min="11" max="11" width="11.28515625" style="14" customWidth="1"/>
    <col min="12" max="12" width="12.42578125" style="99" customWidth="1"/>
    <col min="13" max="16" width="0" style="14" hidden="1" customWidth="1"/>
    <col min="17" max="16384" width="9.7109375" style="14" hidden="1"/>
  </cols>
  <sheetData>
    <row r="1" spans="1:16" ht="25.5" customHeight="1">
      <c r="A1" s="156" t="s">
        <v>573</v>
      </c>
      <c r="B1" s="149"/>
      <c r="C1" s="149"/>
      <c r="D1" s="149"/>
      <c r="E1" s="149"/>
      <c r="F1" s="149"/>
      <c r="G1" s="149"/>
      <c r="H1" s="149"/>
      <c r="I1" s="149"/>
      <c r="J1" s="149"/>
      <c r="K1" s="149"/>
      <c r="L1" s="149"/>
      <c r="M1" s="9"/>
    </row>
    <row r="2" spans="1:16" s="9" customFormat="1" ht="39">
      <c r="A2" s="110" t="s">
        <v>555</v>
      </c>
      <c r="B2" s="91" t="s">
        <v>545</v>
      </c>
      <c r="C2" s="91" t="s">
        <v>546</v>
      </c>
      <c r="D2" s="91" t="s">
        <v>547</v>
      </c>
      <c r="E2" s="91" t="s">
        <v>548</v>
      </c>
      <c r="F2" s="91" t="s">
        <v>549</v>
      </c>
      <c r="G2" s="91" t="s">
        <v>550</v>
      </c>
      <c r="H2" s="91" t="s">
        <v>551</v>
      </c>
      <c r="I2" s="91" t="s">
        <v>552</v>
      </c>
      <c r="J2" s="91" t="s">
        <v>553</v>
      </c>
      <c r="K2" s="91" t="s">
        <v>554</v>
      </c>
      <c r="L2" s="93" t="s">
        <v>424</v>
      </c>
    </row>
    <row r="3" spans="1:16" s="9" customFormat="1" ht="15">
      <c r="A3" s="113" t="s">
        <v>362</v>
      </c>
      <c r="B3" s="114"/>
      <c r="C3" s="114"/>
      <c r="D3" s="114"/>
      <c r="E3" s="114"/>
      <c r="F3" s="114"/>
      <c r="G3" s="114"/>
      <c r="H3" s="114"/>
      <c r="I3" s="114"/>
      <c r="J3" s="114"/>
      <c r="K3" s="114"/>
      <c r="L3" s="114"/>
    </row>
    <row r="4" spans="1:16" s="9" customFormat="1" ht="12.75">
      <c r="A4" s="89" t="s">
        <v>115</v>
      </c>
      <c r="B4" s="94">
        <f>B20+B36+B52+B68+B84+B100+B116+B132+B148+B164+B180</f>
        <v>354.76082235999996</v>
      </c>
      <c r="C4" s="94">
        <f t="shared" ref="C4:K4" si="0">C20+C36+C52+C68+C84+C100+C116+C132+C148+C164+C180</f>
        <v>381.75004087999991</v>
      </c>
      <c r="D4" s="94">
        <f t="shared" si="0"/>
        <v>419.94288477999999</v>
      </c>
      <c r="E4" s="94">
        <f t="shared" si="0"/>
        <v>451.73790522000002</v>
      </c>
      <c r="F4" s="94">
        <f t="shared" si="0"/>
        <v>561.56483539999999</v>
      </c>
      <c r="G4" s="94">
        <f t="shared" si="0"/>
        <v>525.54022149999992</v>
      </c>
      <c r="H4" s="94">
        <f t="shared" si="0"/>
        <v>568.12873381999998</v>
      </c>
      <c r="I4" s="94">
        <f t="shared" si="0"/>
        <v>608.74011875366568</v>
      </c>
      <c r="J4" s="94">
        <f t="shared" si="0"/>
        <v>512.27406658939367</v>
      </c>
      <c r="K4" s="94">
        <f t="shared" si="0"/>
        <v>537.21138065149751</v>
      </c>
      <c r="L4" s="25">
        <f>(K4/K$18)*100</f>
        <v>5.8446419177389179</v>
      </c>
      <c r="O4" s="95"/>
      <c r="P4" s="96"/>
    </row>
    <row r="5" spans="1:16" s="9" customFormat="1" ht="12.75">
      <c r="A5" s="89" t="s">
        <v>196</v>
      </c>
      <c r="B5" s="94">
        <f t="shared" ref="B5:K5" si="1">B21+B37+B53+B69+B85+B101+B117+B133+B149+B165+B181</f>
        <v>116.72656498000001</v>
      </c>
      <c r="C5" s="94">
        <f t="shared" si="1"/>
        <v>152.56333208000001</v>
      </c>
      <c r="D5" s="94">
        <f t="shared" si="1"/>
        <v>183.31068198000003</v>
      </c>
      <c r="E5" s="94">
        <f t="shared" si="1"/>
        <v>197.32669701999998</v>
      </c>
      <c r="F5" s="94">
        <f t="shared" si="1"/>
        <v>308.75945839999997</v>
      </c>
      <c r="G5" s="94">
        <f t="shared" si="1"/>
        <v>310.32668795000001</v>
      </c>
      <c r="H5" s="94">
        <f t="shared" si="1"/>
        <v>313.71658137000003</v>
      </c>
      <c r="I5" s="94">
        <f t="shared" si="1"/>
        <v>369.32975710443111</v>
      </c>
      <c r="J5" s="94">
        <f t="shared" si="1"/>
        <v>364.1576478633645</v>
      </c>
      <c r="K5" s="94">
        <f t="shared" si="1"/>
        <v>330.14123493539853</v>
      </c>
      <c r="L5" s="25">
        <f t="shared" ref="L5:L17" si="2">(K5/K$18)*100</f>
        <v>3.5918027241669224</v>
      </c>
      <c r="O5" s="95"/>
      <c r="P5" s="96"/>
    </row>
    <row r="6" spans="1:16" s="9" customFormat="1" ht="12.75">
      <c r="A6" s="89" t="s">
        <v>197</v>
      </c>
      <c r="B6" s="94">
        <f t="shared" ref="B6:K6" si="3">B22+B38+B54+B70+B86+B102+B118+B134+B150+B166+B182</f>
        <v>0</v>
      </c>
      <c r="C6" s="94">
        <f t="shared" si="3"/>
        <v>0</v>
      </c>
      <c r="D6" s="94">
        <f t="shared" si="3"/>
        <v>0</v>
      </c>
      <c r="E6" s="94">
        <f t="shared" si="3"/>
        <v>1.3</v>
      </c>
      <c r="F6" s="94">
        <f t="shared" si="3"/>
        <v>64.724999999999994</v>
      </c>
      <c r="G6" s="94">
        <f t="shared" si="3"/>
        <v>58.881999999999998</v>
      </c>
      <c r="H6" s="94">
        <f t="shared" si="3"/>
        <v>37.995000000000005</v>
      </c>
      <c r="I6" s="94">
        <f t="shared" si="3"/>
        <v>73.608999999999995</v>
      </c>
      <c r="J6" s="94">
        <f t="shared" si="3"/>
        <v>19.996000000000002</v>
      </c>
      <c r="K6" s="94">
        <f t="shared" si="3"/>
        <v>37.803000000000004</v>
      </c>
      <c r="L6" s="25">
        <f t="shared" si="2"/>
        <v>0.41128130634227367</v>
      </c>
      <c r="O6" s="95"/>
      <c r="P6" s="96"/>
    </row>
    <row r="7" spans="1:16" s="9" customFormat="1" ht="12.75">
      <c r="A7" s="89" t="s">
        <v>198</v>
      </c>
      <c r="B7" s="94">
        <f t="shared" ref="B7:K7" si="4">B23+B39+B55+B71+B87+B103+B119+B135+B151+B167+B183</f>
        <v>134.84619924</v>
      </c>
      <c r="C7" s="94">
        <f t="shared" si="4"/>
        <v>130.99903983999999</v>
      </c>
      <c r="D7" s="94">
        <f t="shared" si="4"/>
        <v>134.11923504000001</v>
      </c>
      <c r="E7" s="94">
        <f t="shared" si="4"/>
        <v>154.12101696000002</v>
      </c>
      <c r="F7" s="94">
        <f t="shared" si="4"/>
        <v>191.14851720000001</v>
      </c>
      <c r="G7" s="94">
        <f t="shared" si="4"/>
        <v>332.85136360000001</v>
      </c>
      <c r="H7" s="94">
        <f t="shared" si="4"/>
        <v>462.80013134000001</v>
      </c>
      <c r="I7" s="94">
        <f t="shared" si="4"/>
        <v>405.52642482319999</v>
      </c>
      <c r="J7" s="94">
        <f t="shared" si="4"/>
        <v>462.7426719325419</v>
      </c>
      <c r="K7" s="94">
        <f t="shared" si="4"/>
        <v>440.58728366464101</v>
      </c>
      <c r="L7" s="25">
        <f t="shared" si="2"/>
        <v>4.7934109352005771</v>
      </c>
      <c r="O7" s="95"/>
      <c r="P7" s="96"/>
    </row>
    <row r="8" spans="1:16" s="9" customFormat="1" ht="12.75">
      <c r="A8" s="89" t="s">
        <v>78</v>
      </c>
      <c r="B8" s="94">
        <f t="shared" ref="B8:K8" si="5">B24+B40+B56+B72+B88+B104+B120+B136+B152+B168+B184</f>
        <v>199.1080254</v>
      </c>
      <c r="C8" s="94">
        <f t="shared" si="5"/>
        <v>223.96627359999999</v>
      </c>
      <c r="D8" s="94">
        <f t="shared" si="5"/>
        <v>277.04174460000002</v>
      </c>
      <c r="E8" s="94">
        <f t="shared" si="5"/>
        <v>445.03386840000002</v>
      </c>
      <c r="F8" s="94">
        <f t="shared" si="5"/>
        <v>530.91628400000002</v>
      </c>
      <c r="G8" s="94">
        <f t="shared" si="5"/>
        <v>564.806737</v>
      </c>
      <c r="H8" s="94">
        <f t="shared" si="5"/>
        <v>633.7309236399999</v>
      </c>
      <c r="I8" s="94">
        <f t="shared" si="5"/>
        <v>618.66138012559998</v>
      </c>
      <c r="J8" s="94">
        <f t="shared" si="5"/>
        <v>614.79262283490095</v>
      </c>
      <c r="K8" s="94">
        <f t="shared" si="5"/>
        <v>455.43283514482891</v>
      </c>
      <c r="L8" s="25">
        <f t="shared" si="2"/>
        <v>4.9549245136505196</v>
      </c>
      <c r="O8" s="95"/>
      <c r="P8" s="96"/>
    </row>
    <row r="9" spans="1:16" s="9" customFormat="1" ht="12.75">
      <c r="A9" s="89" t="s">
        <v>79</v>
      </c>
      <c r="B9" s="94">
        <f t="shared" ref="B9:K9" si="6">B25+B41+B57+B73+B89+B105+B121+B137+B153+B169+B185</f>
        <v>1470.6686808000004</v>
      </c>
      <c r="C9" s="94">
        <f t="shared" si="6"/>
        <v>1558.6516631999998</v>
      </c>
      <c r="D9" s="94">
        <f t="shared" si="6"/>
        <v>1759.2718841999999</v>
      </c>
      <c r="E9" s="94">
        <f t="shared" si="6"/>
        <v>1955.8792158000001</v>
      </c>
      <c r="F9" s="94">
        <f t="shared" si="6"/>
        <v>2187.698406</v>
      </c>
      <c r="G9" s="94">
        <f t="shared" si="6"/>
        <v>2106.4032491500002</v>
      </c>
      <c r="H9" s="94">
        <f t="shared" si="6"/>
        <v>2268.7443678899999</v>
      </c>
      <c r="I9" s="94">
        <f t="shared" si="6"/>
        <v>1998.7205820560002</v>
      </c>
      <c r="J9" s="94">
        <f t="shared" si="6"/>
        <v>1977.4455466285613</v>
      </c>
      <c r="K9" s="94">
        <f t="shared" si="6"/>
        <v>1778.8572341432798</v>
      </c>
      <c r="L9" s="25">
        <f t="shared" si="2"/>
        <v>19.353245167178578</v>
      </c>
      <c r="O9" s="95"/>
      <c r="P9" s="96"/>
    </row>
    <row r="10" spans="1:16" s="9" customFormat="1" ht="12.75">
      <c r="A10" s="89" t="s">
        <v>80</v>
      </c>
      <c r="B10" s="94">
        <f t="shared" ref="B10:K10" si="7">B26+B42+B58+B74+B90+B106+B122+B138+B154+B170+B186</f>
        <v>829.14656484000011</v>
      </c>
      <c r="C10" s="94">
        <f t="shared" si="7"/>
        <v>1130.7553964000001</v>
      </c>
      <c r="D10" s="94">
        <f t="shared" si="7"/>
        <v>851.59098089999998</v>
      </c>
      <c r="E10" s="94">
        <f t="shared" si="7"/>
        <v>1055.2793881000002</v>
      </c>
      <c r="F10" s="94">
        <f t="shared" si="7"/>
        <v>1045.5980900000002</v>
      </c>
      <c r="G10" s="94">
        <f t="shared" si="7"/>
        <v>1259.6867646999999</v>
      </c>
      <c r="H10" s="94">
        <f t="shared" si="7"/>
        <v>1369.36268058</v>
      </c>
      <c r="I10" s="94">
        <f t="shared" si="7"/>
        <v>1204.2030549625601</v>
      </c>
      <c r="J10" s="94">
        <f t="shared" si="7"/>
        <v>1258.909126180396</v>
      </c>
      <c r="K10" s="94">
        <f t="shared" si="7"/>
        <v>1320.6296272316167</v>
      </c>
      <c r="L10" s="25">
        <f t="shared" si="2"/>
        <v>14.367914670320589</v>
      </c>
      <c r="O10" s="95"/>
      <c r="P10" s="96"/>
    </row>
    <row r="11" spans="1:16" s="9" customFormat="1" ht="12.75">
      <c r="A11" s="89" t="s">
        <v>81</v>
      </c>
      <c r="B11" s="94">
        <f t="shared" ref="B11:K11" si="8">B27+B43+B59+B75+B91+B107+B123+B139+B155+B171+B187</f>
        <v>437.06463403999999</v>
      </c>
      <c r="C11" s="94">
        <f t="shared" si="8"/>
        <v>446.68753035999998</v>
      </c>
      <c r="D11" s="94">
        <f t="shared" si="8"/>
        <v>465.77601616000004</v>
      </c>
      <c r="E11" s="94">
        <f t="shared" si="8"/>
        <v>478.45339184000005</v>
      </c>
      <c r="F11" s="94">
        <f t="shared" si="8"/>
        <v>491.59224979999999</v>
      </c>
      <c r="G11" s="94">
        <f t="shared" si="8"/>
        <v>498.82564385000001</v>
      </c>
      <c r="H11" s="94">
        <f t="shared" si="8"/>
        <v>551.96789368999998</v>
      </c>
      <c r="I11" s="94">
        <f t="shared" si="8"/>
        <v>577.68412325204406</v>
      </c>
      <c r="J11" s="94">
        <f t="shared" si="8"/>
        <v>643.16215375903516</v>
      </c>
      <c r="K11" s="94">
        <f t="shared" si="8"/>
        <v>629.91645333372026</v>
      </c>
      <c r="L11" s="25">
        <f t="shared" si="2"/>
        <v>6.8532355054779863</v>
      </c>
      <c r="O11" s="95"/>
      <c r="P11" s="96"/>
    </row>
    <row r="12" spans="1:16" s="9" customFormat="1" ht="12.75">
      <c r="A12" s="90" t="s">
        <v>82</v>
      </c>
      <c r="B12" s="94">
        <f t="shared" ref="B12:K12" si="9">B28+B44+B60+B76+B92+B108+B124+B140+B156+B172+B188</f>
        <v>16.648892180000001</v>
      </c>
      <c r="C12" s="94">
        <f t="shared" si="9"/>
        <v>17.6905264</v>
      </c>
      <c r="D12" s="94">
        <f t="shared" si="9"/>
        <v>19.823846399999997</v>
      </c>
      <c r="E12" s="94">
        <f t="shared" si="9"/>
        <v>24.811232599999997</v>
      </c>
      <c r="F12" s="94">
        <f t="shared" si="9"/>
        <v>24.564325999999998</v>
      </c>
      <c r="G12" s="94">
        <f t="shared" si="9"/>
        <v>34.646855600000002</v>
      </c>
      <c r="H12" s="94">
        <f t="shared" si="9"/>
        <v>31.122861540000002</v>
      </c>
      <c r="I12" s="94">
        <f t="shared" si="9"/>
        <v>51.002312659760001</v>
      </c>
      <c r="J12" s="94">
        <f t="shared" si="9"/>
        <v>26.327550463210045</v>
      </c>
      <c r="K12" s="94">
        <f t="shared" si="9"/>
        <v>26.608981354148899</v>
      </c>
      <c r="L12" s="25">
        <f t="shared" si="2"/>
        <v>0.28949492399469778</v>
      </c>
      <c r="O12" s="95"/>
      <c r="P12" s="96"/>
    </row>
    <row r="13" spans="1:16" s="9" customFormat="1" ht="12.75">
      <c r="A13" s="90" t="s">
        <v>83</v>
      </c>
      <c r="B13" s="94">
        <f t="shared" ref="B13:K13" si="10">B29+B45+B61+B77+B93+B109+B125+B141+B157+B173+B189</f>
        <v>89.138931960000008</v>
      </c>
      <c r="C13" s="94">
        <f t="shared" si="10"/>
        <v>112.5121656</v>
      </c>
      <c r="D13" s="94">
        <f t="shared" si="10"/>
        <v>133.0123586</v>
      </c>
      <c r="E13" s="94">
        <f t="shared" si="10"/>
        <v>173.96294139999998</v>
      </c>
      <c r="F13" s="94">
        <f t="shared" si="10"/>
        <v>189.962188</v>
      </c>
      <c r="G13" s="94">
        <f t="shared" si="10"/>
        <v>100.41714855000001</v>
      </c>
      <c r="H13" s="94">
        <f t="shared" si="10"/>
        <v>117.39740600000002</v>
      </c>
      <c r="I13" s="94">
        <f t="shared" si="10"/>
        <v>111.67297744536</v>
      </c>
      <c r="J13" s="94">
        <f t="shared" si="10"/>
        <v>108.59441850753512</v>
      </c>
      <c r="K13" s="94">
        <f t="shared" si="10"/>
        <v>98.324739484256469</v>
      </c>
      <c r="L13" s="25">
        <f t="shared" si="2"/>
        <v>1.0697332830952235</v>
      </c>
      <c r="O13" s="95"/>
      <c r="P13" s="96"/>
    </row>
    <row r="14" spans="1:16" s="9" customFormat="1" ht="12.75">
      <c r="A14" s="90" t="s">
        <v>84</v>
      </c>
      <c r="B14" s="94">
        <f t="shared" ref="B14:K14" si="11">B30+B46+B62+B78+B94+B110+B126+B142+B158+B174+B190</f>
        <v>143.65945038000001</v>
      </c>
      <c r="C14" s="94">
        <f t="shared" si="11"/>
        <v>149.01147852</v>
      </c>
      <c r="D14" s="94">
        <f t="shared" si="11"/>
        <v>177.02057262</v>
      </c>
      <c r="E14" s="94">
        <f t="shared" si="11"/>
        <v>229.91938238</v>
      </c>
      <c r="F14" s="94">
        <f t="shared" si="11"/>
        <v>264.26508359999997</v>
      </c>
      <c r="G14" s="94">
        <f t="shared" si="11"/>
        <v>400.85133044999998</v>
      </c>
      <c r="H14" s="94">
        <f t="shared" si="11"/>
        <v>496.26708789000003</v>
      </c>
      <c r="I14" s="94">
        <f t="shared" si="11"/>
        <v>593.51525242320008</v>
      </c>
      <c r="J14" s="94">
        <f t="shared" si="11"/>
        <v>554.88391550804999</v>
      </c>
      <c r="K14" s="94">
        <f t="shared" si="11"/>
        <v>506.61874034320658</v>
      </c>
      <c r="L14" s="25">
        <f t="shared" si="2"/>
        <v>5.5118064001754128</v>
      </c>
      <c r="O14" s="95"/>
      <c r="P14" s="96"/>
    </row>
    <row r="15" spans="1:16" s="9" customFormat="1" ht="12.75">
      <c r="A15" s="89" t="s">
        <v>120</v>
      </c>
      <c r="B15" s="94">
        <f t="shared" ref="B15:K15" si="12">B31+B47+B63+B79+B95+B111+B127+B143+B159+B175+B191</f>
        <v>1383.25</v>
      </c>
      <c r="C15" s="94">
        <f t="shared" si="12"/>
        <v>1400.3989999999999</v>
      </c>
      <c r="D15" s="94">
        <f t="shared" si="12"/>
        <v>1391.6779999999999</v>
      </c>
      <c r="E15" s="94">
        <f t="shared" si="12"/>
        <v>1408.4280000000001</v>
      </c>
      <c r="F15" s="94">
        <f t="shared" si="12"/>
        <v>1513.962</v>
      </c>
      <c r="G15" s="94">
        <f t="shared" si="12"/>
        <v>1661.433</v>
      </c>
      <c r="H15" s="94">
        <f t="shared" si="12"/>
        <v>1774.615</v>
      </c>
      <c r="I15" s="94">
        <f t="shared" si="12"/>
        <v>1807.4639999999999</v>
      </c>
      <c r="J15" s="94">
        <f t="shared" si="12"/>
        <v>1874.46</v>
      </c>
      <c r="K15" s="94">
        <f t="shared" si="12"/>
        <v>1947.2695000000001</v>
      </c>
      <c r="L15" s="25">
        <f t="shared" si="2"/>
        <v>21.18550230829474</v>
      </c>
      <c r="O15" s="95"/>
      <c r="P15" s="96"/>
    </row>
    <row r="16" spans="1:16" s="9" customFormat="1" ht="12.75">
      <c r="A16" s="89" t="s">
        <v>199</v>
      </c>
      <c r="B16" s="94">
        <f t="shared" ref="B16:K16" si="13">B32+B48+B64+B80+B96+B112+B128+B144+B160+B176+B192</f>
        <v>521.28428542000006</v>
      </c>
      <c r="C16" s="94">
        <f t="shared" si="13"/>
        <v>460.48799635999995</v>
      </c>
      <c r="D16" s="94">
        <f t="shared" si="13"/>
        <v>451.46559866000001</v>
      </c>
      <c r="E16" s="94">
        <f t="shared" si="13"/>
        <v>483.85882934</v>
      </c>
      <c r="F16" s="94">
        <f t="shared" si="13"/>
        <v>518.52549179999994</v>
      </c>
      <c r="G16" s="94">
        <f t="shared" si="13"/>
        <v>627.80175080000004</v>
      </c>
      <c r="H16" s="94">
        <f t="shared" si="13"/>
        <v>657.48214643999995</v>
      </c>
      <c r="I16" s="94">
        <f t="shared" si="13"/>
        <v>671.51092535841906</v>
      </c>
      <c r="J16" s="94">
        <f t="shared" si="13"/>
        <v>686.11057057558617</v>
      </c>
      <c r="K16" s="94">
        <f t="shared" si="13"/>
        <v>633.00701722355257</v>
      </c>
      <c r="L16" s="25">
        <f t="shared" si="2"/>
        <v>6.8868595870044391</v>
      </c>
      <c r="O16" s="95"/>
      <c r="P16" s="96"/>
    </row>
    <row r="17" spans="1:16" s="9" customFormat="1" ht="13.5" thickBot="1">
      <c r="A17" s="89" t="s">
        <v>51</v>
      </c>
      <c r="B17" s="94">
        <f t="shared" ref="B17:K17" si="14">B33+B49+B65+B81+B97+B113+B129+B145+B161+B177+B193</f>
        <v>387.06219379999999</v>
      </c>
      <c r="C17" s="94">
        <f t="shared" si="14"/>
        <v>447.37483696000004</v>
      </c>
      <c r="D17" s="94">
        <f t="shared" si="14"/>
        <v>454.43663076000007</v>
      </c>
      <c r="E17" s="94">
        <f t="shared" si="14"/>
        <v>453.12354923999999</v>
      </c>
      <c r="F17" s="94">
        <f t="shared" si="14"/>
        <v>490.3341868</v>
      </c>
      <c r="G17" s="94">
        <f t="shared" si="14"/>
        <v>487.27953285000001</v>
      </c>
      <c r="H17" s="94">
        <f t="shared" si="14"/>
        <v>521.80904380000004</v>
      </c>
      <c r="I17" s="94">
        <f t="shared" si="14"/>
        <v>486.44119606144</v>
      </c>
      <c r="J17" s="94">
        <f t="shared" si="14"/>
        <v>473.63720951180528</v>
      </c>
      <c r="K17" s="94">
        <f t="shared" si="14"/>
        <v>449.11111450985288</v>
      </c>
      <c r="L17" s="25">
        <f t="shared" si="2"/>
        <v>4.8861467573591177</v>
      </c>
      <c r="O17" s="95"/>
      <c r="P17" s="96"/>
    </row>
    <row r="18" spans="1:16" s="9" customFormat="1" ht="14.25" thickTop="1" thickBot="1">
      <c r="A18" s="115" t="s">
        <v>448</v>
      </c>
      <c r="B18" s="116">
        <f>SUM(B4:B17)</f>
        <v>6083.3652454000003</v>
      </c>
      <c r="C18" s="116">
        <f t="shared" ref="C18:L18" si="15">SUM(C4:C17)</f>
        <v>6612.8492802000001</v>
      </c>
      <c r="D18" s="116">
        <f t="shared" si="15"/>
        <v>6718.4904347000002</v>
      </c>
      <c r="E18" s="116">
        <f t="shared" si="15"/>
        <v>7513.2354182999998</v>
      </c>
      <c r="F18" s="116">
        <f t="shared" si="15"/>
        <v>8383.6161169999996</v>
      </c>
      <c r="G18" s="116">
        <f t="shared" si="15"/>
        <v>8969.752285999999</v>
      </c>
      <c r="H18" s="116">
        <f t="shared" si="15"/>
        <v>9805.1398579999986</v>
      </c>
      <c r="I18" s="116">
        <f t="shared" si="15"/>
        <v>9578.0811050256798</v>
      </c>
      <c r="J18" s="116">
        <f t="shared" si="15"/>
        <v>9577.4935003543815</v>
      </c>
      <c r="K18" s="116">
        <f t="shared" si="15"/>
        <v>9191.5191420200008</v>
      </c>
      <c r="L18" s="116">
        <f t="shared" si="15"/>
        <v>99.999999999999986</v>
      </c>
    </row>
    <row r="19" spans="1:16" ht="15.75" thickTop="1">
      <c r="A19" s="111" t="s">
        <v>201</v>
      </c>
      <c r="B19" s="112"/>
      <c r="C19" s="112"/>
      <c r="D19" s="112"/>
      <c r="E19" s="112"/>
      <c r="F19" s="112"/>
      <c r="G19" s="112"/>
      <c r="H19" s="112"/>
      <c r="I19" s="112"/>
      <c r="J19" s="112"/>
      <c r="K19" s="112"/>
      <c r="L19" s="112"/>
    </row>
    <row r="20" spans="1:16" ht="12.75">
      <c r="A20" s="89" t="s">
        <v>115</v>
      </c>
      <c r="B20" s="34">
        <v>0</v>
      </c>
      <c r="C20" s="34">
        <v>0</v>
      </c>
      <c r="D20" s="34">
        <v>0</v>
      </c>
      <c r="E20" s="34">
        <v>0</v>
      </c>
      <c r="F20" s="34">
        <v>0</v>
      </c>
      <c r="G20" s="34">
        <v>0</v>
      </c>
      <c r="H20" s="34">
        <v>0</v>
      </c>
      <c r="I20" s="34">
        <v>0</v>
      </c>
      <c r="J20" s="34">
        <v>0</v>
      </c>
      <c r="K20" s="34">
        <v>0</v>
      </c>
      <c r="L20" s="14"/>
    </row>
    <row r="21" spans="1:16" ht="12.75">
      <c r="A21" s="89" t="s">
        <v>75</v>
      </c>
      <c r="B21" s="34">
        <v>0.33100000000000002</v>
      </c>
      <c r="C21" s="34">
        <v>0.314</v>
      </c>
      <c r="D21" s="34">
        <v>0.308</v>
      </c>
      <c r="E21" s="34">
        <v>0.35799999999999998</v>
      </c>
      <c r="F21" s="34">
        <v>0.34899999999999998</v>
      </c>
      <c r="G21" s="34">
        <v>0.40799999999999997</v>
      </c>
      <c r="H21" s="34">
        <v>0.374</v>
      </c>
      <c r="I21" s="34">
        <v>0.41099999999999998</v>
      </c>
      <c r="J21" s="34">
        <v>0.41799999999999998</v>
      </c>
      <c r="K21" s="34">
        <v>0.42199999999999999</v>
      </c>
      <c r="L21" s="14"/>
    </row>
    <row r="22" spans="1:16" ht="14.25">
      <c r="A22" s="89" t="s">
        <v>76</v>
      </c>
      <c r="B22" s="34">
        <v>0</v>
      </c>
      <c r="C22" s="34">
        <v>0</v>
      </c>
      <c r="D22" s="34">
        <v>0</v>
      </c>
      <c r="E22" s="34">
        <v>0</v>
      </c>
      <c r="F22" s="34">
        <v>0</v>
      </c>
      <c r="G22" s="34">
        <v>0</v>
      </c>
      <c r="H22" s="34">
        <v>0</v>
      </c>
      <c r="I22" s="34">
        <v>0</v>
      </c>
      <c r="J22" s="34">
        <v>0</v>
      </c>
      <c r="K22" s="34">
        <v>0</v>
      </c>
      <c r="L22" s="14"/>
      <c r="M22" s="97"/>
    </row>
    <row r="23" spans="1:16" ht="12.75">
      <c r="A23" s="89" t="s">
        <v>77</v>
      </c>
      <c r="B23" s="34">
        <v>0</v>
      </c>
      <c r="C23" s="34">
        <v>0</v>
      </c>
      <c r="D23" s="34">
        <v>0</v>
      </c>
      <c r="E23" s="34">
        <v>0</v>
      </c>
      <c r="F23" s="34">
        <v>0</v>
      </c>
      <c r="G23" s="34">
        <v>0</v>
      </c>
      <c r="H23" s="34">
        <v>0</v>
      </c>
      <c r="I23" s="34">
        <v>0</v>
      </c>
      <c r="J23" s="34">
        <v>0</v>
      </c>
      <c r="K23" s="34">
        <v>0</v>
      </c>
      <c r="L23" s="14"/>
    </row>
    <row r="24" spans="1:16" ht="12.75">
      <c r="A24" s="89" t="s">
        <v>78</v>
      </c>
      <c r="B24" s="34">
        <v>0</v>
      </c>
      <c r="C24" s="34">
        <v>0</v>
      </c>
      <c r="D24" s="34">
        <v>0</v>
      </c>
      <c r="E24" s="34">
        <v>0</v>
      </c>
      <c r="F24" s="34">
        <v>0</v>
      </c>
      <c r="G24" s="34">
        <v>0</v>
      </c>
      <c r="H24" s="34">
        <v>0</v>
      </c>
      <c r="I24" s="34">
        <v>0</v>
      </c>
      <c r="J24" s="34">
        <v>0</v>
      </c>
      <c r="K24" s="34">
        <v>0</v>
      </c>
      <c r="L24" s="14"/>
    </row>
    <row r="25" spans="1:16" ht="12.75">
      <c r="A25" s="89" t="s">
        <v>79</v>
      </c>
      <c r="B25" s="34">
        <v>0</v>
      </c>
      <c r="C25" s="34">
        <v>0</v>
      </c>
      <c r="D25" s="34">
        <v>0</v>
      </c>
      <c r="E25" s="34">
        <v>0</v>
      </c>
      <c r="F25" s="34">
        <v>0</v>
      </c>
      <c r="G25" s="34">
        <v>0</v>
      </c>
      <c r="H25" s="34">
        <v>0</v>
      </c>
      <c r="I25" s="34">
        <v>0</v>
      </c>
      <c r="J25" s="34">
        <v>0</v>
      </c>
      <c r="K25" s="34">
        <v>0</v>
      </c>
      <c r="L25" s="14"/>
    </row>
    <row r="26" spans="1:16" ht="12.75">
      <c r="A26" s="89" t="s">
        <v>80</v>
      </c>
      <c r="B26" s="34">
        <v>0.49299999999999999</v>
      </c>
      <c r="C26" s="34">
        <v>0.46899999999999997</v>
      </c>
      <c r="D26" s="34">
        <v>0.45800000000000002</v>
      </c>
      <c r="E26" s="34">
        <v>0.53400000000000003</v>
      </c>
      <c r="F26" s="34">
        <v>0.52100000000000002</v>
      </c>
      <c r="G26" s="34">
        <v>0.61199999999999999</v>
      </c>
      <c r="H26" s="34">
        <v>0.56200000000000006</v>
      </c>
      <c r="I26" s="34">
        <v>0.61799999999999999</v>
      </c>
      <c r="J26" s="34">
        <v>0.629</v>
      </c>
      <c r="K26" s="34">
        <v>0.63500000000000001</v>
      </c>
      <c r="L26" s="14"/>
    </row>
    <row r="27" spans="1:16" ht="12.75">
      <c r="A27" s="89" t="s">
        <v>81</v>
      </c>
      <c r="B27" s="34">
        <v>0</v>
      </c>
      <c r="C27" s="34">
        <v>0</v>
      </c>
      <c r="D27" s="34">
        <v>0</v>
      </c>
      <c r="E27" s="34">
        <v>0</v>
      </c>
      <c r="F27" s="34">
        <v>0</v>
      </c>
      <c r="G27" s="34">
        <v>0</v>
      </c>
      <c r="H27" s="34">
        <v>0</v>
      </c>
      <c r="I27" s="34">
        <v>0</v>
      </c>
      <c r="J27" s="34">
        <v>0</v>
      </c>
      <c r="K27" s="34">
        <v>0</v>
      </c>
      <c r="L27" s="14"/>
    </row>
    <row r="28" spans="1:16" ht="12.75">
      <c r="A28" s="89" t="s">
        <v>82</v>
      </c>
      <c r="B28" s="34">
        <v>0.28899999999999998</v>
      </c>
      <c r="C28" s="34">
        <v>0.27500000000000002</v>
      </c>
      <c r="D28" s="34">
        <v>0.26900000000000002</v>
      </c>
      <c r="E28" s="34">
        <v>0.313</v>
      </c>
      <c r="F28" s="34">
        <v>0.30499999999999999</v>
      </c>
      <c r="G28" s="34">
        <v>0.35799999999999998</v>
      </c>
      <c r="H28" s="34">
        <v>0.32800000000000001</v>
      </c>
      <c r="I28" s="34">
        <v>0.46100000000000002</v>
      </c>
      <c r="J28" s="34">
        <v>0.46899999999999997</v>
      </c>
      <c r="K28" s="34">
        <v>0.47399999999999998</v>
      </c>
      <c r="L28" s="14"/>
    </row>
    <row r="29" spans="1:16" ht="12.75">
      <c r="A29" s="89" t="s">
        <v>83</v>
      </c>
      <c r="B29" s="34">
        <v>0.33600000000000002</v>
      </c>
      <c r="C29" s="34">
        <v>0.32</v>
      </c>
      <c r="D29" s="34">
        <v>0.313</v>
      </c>
      <c r="E29" s="34">
        <v>0.36399999999999999</v>
      </c>
      <c r="F29" s="34">
        <v>0.35499999999999998</v>
      </c>
      <c r="G29" s="34">
        <v>0.58599999999999997</v>
      </c>
      <c r="H29" s="34">
        <v>0.70499999999999996</v>
      </c>
      <c r="I29" s="34">
        <v>0.83699999999999997</v>
      </c>
      <c r="J29" s="34">
        <v>0.85099999999999998</v>
      </c>
      <c r="K29" s="34">
        <v>0.85899999999999999</v>
      </c>
      <c r="L29" s="14"/>
    </row>
    <row r="30" spans="1:16" ht="12.75">
      <c r="A30" s="89" t="s">
        <v>84</v>
      </c>
      <c r="B30" s="34">
        <v>0.125</v>
      </c>
      <c r="C30" s="34">
        <v>0.11899999999999999</v>
      </c>
      <c r="D30" s="34">
        <v>0.11600000000000001</v>
      </c>
      <c r="E30" s="34">
        <v>0.13500000000000001</v>
      </c>
      <c r="F30" s="34">
        <v>0.13200000000000001</v>
      </c>
      <c r="G30" s="34">
        <v>0.155</v>
      </c>
      <c r="H30" s="34">
        <v>0.14299999999999999</v>
      </c>
      <c r="I30" s="34">
        <v>0.157</v>
      </c>
      <c r="J30" s="34">
        <v>0.16</v>
      </c>
      <c r="K30" s="34">
        <v>0.16200000000000001</v>
      </c>
      <c r="L30" s="14"/>
    </row>
    <row r="31" spans="1:16" ht="12.75">
      <c r="A31" s="89" t="s">
        <v>120</v>
      </c>
      <c r="B31" s="34">
        <v>0</v>
      </c>
      <c r="C31" s="34">
        <v>0</v>
      </c>
      <c r="D31" s="34">
        <v>0</v>
      </c>
      <c r="E31" s="34">
        <v>0</v>
      </c>
      <c r="F31" s="34">
        <v>0</v>
      </c>
      <c r="G31" s="34">
        <v>0</v>
      </c>
      <c r="H31" s="34">
        <v>0</v>
      </c>
      <c r="I31" s="34">
        <v>0</v>
      </c>
      <c r="J31" s="34">
        <v>0</v>
      </c>
      <c r="K31" s="34">
        <v>0</v>
      </c>
      <c r="L31" s="14"/>
    </row>
    <row r="32" spans="1:16" ht="12.75">
      <c r="A32" s="89" t="s">
        <v>64</v>
      </c>
      <c r="B32" s="34">
        <v>0.35599999999999998</v>
      </c>
      <c r="C32" s="34">
        <v>0.33800000000000002</v>
      </c>
      <c r="D32" s="34">
        <v>0.33100000000000002</v>
      </c>
      <c r="E32" s="34">
        <v>0.38500000000000001</v>
      </c>
      <c r="F32" s="34">
        <v>0.376</v>
      </c>
      <c r="G32" s="34">
        <v>0.27200000000000002</v>
      </c>
      <c r="H32" s="34">
        <v>2.5999999999999999E-2</v>
      </c>
      <c r="I32" s="34">
        <v>0.443</v>
      </c>
      <c r="J32" s="34">
        <v>0.45</v>
      </c>
      <c r="K32" s="34">
        <v>0.45400000000000001</v>
      </c>
      <c r="L32" s="14"/>
    </row>
    <row r="33" spans="1:12" ht="12.75">
      <c r="A33" s="89" t="s">
        <v>51</v>
      </c>
      <c r="B33" s="34">
        <v>0</v>
      </c>
      <c r="C33" s="34">
        <v>0</v>
      </c>
      <c r="D33" s="34">
        <v>0</v>
      </c>
      <c r="E33" s="34">
        <v>0</v>
      </c>
      <c r="F33" s="34">
        <v>0</v>
      </c>
      <c r="G33" s="34">
        <v>0</v>
      </c>
      <c r="H33" s="34">
        <v>0</v>
      </c>
      <c r="I33" s="34">
        <v>0</v>
      </c>
      <c r="J33" s="34">
        <v>0</v>
      </c>
      <c r="K33" s="34">
        <v>0</v>
      </c>
      <c r="L33" s="14"/>
    </row>
    <row r="34" spans="1:12" ht="12.75">
      <c r="A34" s="39" t="s">
        <v>413</v>
      </c>
      <c r="B34" s="98">
        <f>SUM(B20:B33)</f>
        <v>1.9300000000000002</v>
      </c>
      <c r="C34" s="98">
        <f t="shared" ref="C34:K34" si="16">SUM(C20:C33)</f>
        <v>1.835</v>
      </c>
      <c r="D34" s="98">
        <f t="shared" si="16"/>
        <v>1.7950000000000002</v>
      </c>
      <c r="E34" s="98">
        <f t="shared" si="16"/>
        <v>2.089</v>
      </c>
      <c r="F34" s="98">
        <f t="shared" si="16"/>
        <v>2.0379999999999998</v>
      </c>
      <c r="G34" s="98">
        <f t="shared" si="16"/>
        <v>2.391</v>
      </c>
      <c r="H34" s="98">
        <f t="shared" si="16"/>
        <v>2.1379999999999995</v>
      </c>
      <c r="I34" s="98">
        <f t="shared" si="16"/>
        <v>2.927</v>
      </c>
      <c r="J34" s="98">
        <f t="shared" si="16"/>
        <v>2.9770000000000003</v>
      </c>
      <c r="K34" s="98">
        <f t="shared" si="16"/>
        <v>3.0059999999999998</v>
      </c>
      <c r="L34" s="14"/>
    </row>
    <row r="35" spans="1:12" ht="15">
      <c r="A35" s="113" t="s">
        <v>202</v>
      </c>
      <c r="B35" s="114"/>
      <c r="C35" s="114"/>
      <c r="D35" s="114"/>
      <c r="E35" s="114"/>
      <c r="F35" s="114"/>
      <c r="G35" s="114"/>
      <c r="H35" s="114"/>
      <c r="I35" s="114"/>
      <c r="J35" s="114"/>
      <c r="K35" s="114"/>
      <c r="L35" s="14"/>
    </row>
    <row r="36" spans="1:12" ht="12.75">
      <c r="A36" s="89" t="s">
        <v>115</v>
      </c>
      <c r="B36" s="34">
        <v>0</v>
      </c>
      <c r="C36" s="34">
        <v>0</v>
      </c>
      <c r="D36" s="34">
        <v>13.315</v>
      </c>
      <c r="E36" s="34">
        <v>7.5069999999999997</v>
      </c>
      <c r="F36" s="34">
        <v>8.2850000000000001</v>
      </c>
      <c r="G36" s="34">
        <v>16.478999999999999</v>
      </c>
      <c r="H36" s="34">
        <v>16.994</v>
      </c>
      <c r="I36" s="34">
        <v>17.123990910545686</v>
      </c>
      <c r="J36" s="34">
        <v>18.100826372219558</v>
      </c>
      <c r="K36" s="34">
        <v>20.949839999999998</v>
      </c>
      <c r="L36" s="14"/>
    </row>
    <row r="37" spans="1:12" ht="12.75">
      <c r="A37" s="89" t="s">
        <v>75</v>
      </c>
      <c r="B37" s="34">
        <v>0</v>
      </c>
      <c r="C37" s="34">
        <v>0</v>
      </c>
      <c r="D37" s="34">
        <v>6.9269999999999996</v>
      </c>
      <c r="E37" s="34">
        <v>14.313000000000001</v>
      </c>
      <c r="F37" s="34">
        <v>15.69</v>
      </c>
      <c r="G37" s="34">
        <v>7.4359999999999999</v>
      </c>
      <c r="H37" s="34">
        <v>7.48</v>
      </c>
      <c r="I37" s="34">
        <v>7.5372161945911351</v>
      </c>
      <c r="J37" s="34">
        <v>7.9671755480876953</v>
      </c>
      <c r="K37" s="34">
        <v>11.522411999999999</v>
      </c>
      <c r="L37" s="14"/>
    </row>
    <row r="38" spans="1:12" ht="12.75">
      <c r="A38" s="89" t="s">
        <v>76</v>
      </c>
      <c r="B38" s="34">
        <v>0</v>
      </c>
      <c r="C38" s="34">
        <v>0</v>
      </c>
      <c r="D38" s="34">
        <v>0</v>
      </c>
      <c r="E38" s="34">
        <v>0</v>
      </c>
      <c r="F38" s="34">
        <v>0</v>
      </c>
      <c r="G38" s="34">
        <v>0</v>
      </c>
      <c r="H38" s="34">
        <v>0</v>
      </c>
      <c r="I38" s="34">
        <v>0</v>
      </c>
      <c r="J38" s="34">
        <v>0</v>
      </c>
      <c r="K38" s="34">
        <v>0</v>
      </c>
      <c r="L38" s="14"/>
    </row>
    <row r="39" spans="1:12" ht="12.75">
      <c r="A39" s="89" t="s">
        <v>86</v>
      </c>
      <c r="B39" s="34">
        <v>0</v>
      </c>
      <c r="C39" s="34">
        <v>0</v>
      </c>
      <c r="D39" s="34">
        <v>0</v>
      </c>
      <c r="E39" s="34">
        <v>0</v>
      </c>
      <c r="F39" s="34">
        <v>0</v>
      </c>
      <c r="G39" s="34">
        <v>0</v>
      </c>
      <c r="H39" s="34">
        <v>0</v>
      </c>
      <c r="I39" s="34">
        <v>0</v>
      </c>
      <c r="J39" s="34">
        <v>0</v>
      </c>
      <c r="K39" s="34">
        <v>0</v>
      </c>
      <c r="L39" s="14"/>
    </row>
    <row r="40" spans="1:12" ht="12.75">
      <c r="A40" s="89" t="s">
        <v>78</v>
      </c>
      <c r="B40" s="34">
        <v>0</v>
      </c>
      <c r="C40" s="34">
        <v>0</v>
      </c>
      <c r="D40" s="34">
        <v>0</v>
      </c>
      <c r="E40" s="34">
        <v>0</v>
      </c>
      <c r="F40" s="34">
        <v>0</v>
      </c>
      <c r="G40" s="34">
        <v>0</v>
      </c>
      <c r="H40" s="34">
        <v>0</v>
      </c>
      <c r="I40" s="34">
        <v>0</v>
      </c>
      <c r="J40" s="34">
        <v>0</v>
      </c>
      <c r="K40" s="34">
        <v>0</v>
      </c>
      <c r="L40" s="14"/>
    </row>
    <row r="41" spans="1:12" ht="12.75">
      <c r="A41" s="89" t="s">
        <v>79</v>
      </c>
      <c r="B41" s="34">
        <v>0</v>
      </c>
      <c r="C41" s="34">
        <v>0</v>
      </c>
      <c r="D41" s="34">
        <v>0</v>
      </c>
      <c r="E41" s="34">
        <v>0</v>
      </c>
      <c r="F41" s="34">
        <v>0</v>
      </c>
      <c r="G41" s="34">
        <v>0</v>
      </c>
      <c r="H41" s="34">
        <v>0</v>
      </c>
      <c r="I41" s="34">
        <v>0</v>
      </c>
      <c r="J41" s="34">
        <v>0</v>
      </c>
      <c r="K41" s="34">
        <v>0</v>
      </c>
      <c r="L41" s="14"/>
    </row>
    <row r="42" spans="1:12" ht="12.75">
      <c r="A42" s="89" t="s">
        <v>80</v>
      </c>
      <c r="B42" s="34">
        <v>0</v>
      </c>
      <c r="C42" s="34">
        <v>0</v>
      </c>
      <c r="D42" s="34">
        <v>0</v>
      </c>
      <c r="E42" s="34">
        <v>0</v>
      </c>
      <c r="F42" s="34">
        <v>0</v>
      </c>
      <c r="G42" s="34">
        <v>0</v>
      </c>
      <c r="H42" s="34">
        <v>0</v>
      </c>
      <c r="I42" s="34">
        <v>0</v>
      </c>
      <c r="J42" s="34">
        <v>0</v>
      </c>
      <c r="K42" s="34">
        <v>0</v>
      </c>
      <c r="L42" s="14"/>
    </row>
    <row r="43" spans="1:12" ht="12.75">
      <c r="A43" s="89" t="s">
        <v>81</v>
      </c>
      <c r="B43" s="34">
        <v>4.1630000000000003</v>
      </c>
      <c r="C43" s="34">
        <v>4.4000000000000004</v>
      </c>
      <c r="D43" s="34">
        <v>3.194</v>
      </c>
      <c r="E43" s="34">
        <v>1.9019999999999999</v>
      </c>
      <c r="F43" s="34">
        <v>2.0979999999999999</v>
      </c>
      <c r="G43" s="34">
        <v>1.9219999999999999</v>
      </c>
      <c r="H43" s="34">
        <v>1.7709999999999999</v>
      </c>
      <c r="I43" s="34">
        <v>1.7845467754840776</v>
      </c>
      <c r="J43" s="34">
        <v>1.8863459753560572</v>
      </c>
      <c r="K43" s="34">
        <v>0</v>
      </c>
      <c r="L43" s="14"/>
    </row>
    <row r="44" spans="1:12" ht="12.75">
      <c r="A44" s="89" t="s">
        <v>82</v>
      </c>
      <c r="B44" s="34">
        <v>0</v>
      </c>
      <c r="C44" s="34">
        <v>0</v>
      </c>
      <c r="D44" s="34">
        <v>0</v>
      </c>
      <c r="E44" s="34">
        <v>0</v>
      </c>
      <c r="F44" s="34">
        <v>0</v>
      </c>
      <c r="G44" s="34">
        <v>0</v>
      </c>
      <c r="H44" s="34">
        <v>0</v>
      </c>
      <c r="I44" s="34">
        <v>0</v>
      </c>
      <c r="J44" s="34">
        <v>0</v>
      </c>
      <c r="K44" s="34">
        <v>0</v>
      </c>
      <c r="L44" s="14"/>
    </row>
    <row r="45" spans="1:12" ht="12.75">
      <c r="A45" s="89" t="s">
        <v>83</v>
      </c>
      <c r="B45" s="34">
        <v>0</v>
      </c>
      <c r="C45" s="34">
        <v>0</v>
      </c>
      <c r="D45" s="34">
        <v>0</v>
      </c>
      <c r="E45" s="34">
        <v>0</v>
      </c>
      <c r="F45" s="34">
        <v>0</v>
      </c>
      <c r="G45" s="34">
        <v>0</v>
      </c>
      <c r="H45" s="34">
        <v>0</v>
      </c>
      <c r="I45" s="34">
        <v>0</v>
      </c>
      <c r="J45" s="34">
        <v>0</v>
      </c>
      <c r="K45" s="34">
        <v>0</v>
      </c>
      <c r="L45" s="14"/>
    </row>
    <row r="46" spans="1:12" ht="12.75">
      <c r="A46" s="89" t="s">
        <v>84</v>
      </c>
      <c r="B46" s="34">
        <v>0</v>
      </c>
      <c r="C46" s="34">
        <v>0</v>
      </c>
      <c r="D46" s="34">
        <v>0</v>
      </c>
      <c r="E46" s="34">
        <v>0</v>
      </c>
      <c r="F46" s="34">
        <v>0</v>
      </c>
      <c r="G46" s="34">
        <v>0</v>
      </c>
      <c r="H46" s="34">
        <v>0</v>
      </c>
      <c r="I46" s="34">
        <v>0</v>
      </c>
      <c r="J46" s="34">
        <v>0</v>
      </c>
      <c r="K46" s="34">
        <v>0</v>
      </c>
      <c r="L46" s="14"/>
    </row>
    <row r="47" spans="1:12" ht="12.75">
      <c r="A47" s="89" t="s">
        <v>120</v>
      </c>
      <c r="B47" s="34">
        <v>0</v>
      </c>
      <c r="C47" s="34">
        <v>0</v>
      </c>
      <c r="D47" s="34">
        <v>0</v>
      </c>
      <c r="E47" s="34">
        <v>0</v>
      </c>
      <c r="F47" s="34">
        <v>0</v>
      </c>
      <c r="G47" s="34">
        <v>0</v>
      </c>
      <c r="H47" s="34">
        <v>0</v>
      </c>
      <c r="I47" s="34">
        <v>0</v>
      </c>
      <c r="J47" s="34">
        <v>0</v>
      </c>
      <c r="K47" s="34">
        <v>0</v>
      </c>
      <c r="L47" s="14"/>
    </row>
    <row r="48" spans="1:12" ht="12.75">
      <c r="A48" s="89" t="s">
        <v>64</v>
      </c>
      <c r="B48" s="34">
        <v>18.962</v>
      </c>
      <c r="C48" s="34">
        <v>20.07</v>
      </c>
      <c r="D48" s="34">
        <v>3.194</v>
      </c>
      <c r="E48" s="34">
        <v>3.9039999999999999</v>
      </c>
      <c r="F48" s="34">
        <v>4.34</v>
      </c>
      <c r="G48" s="34">
        <v>5.0460000000000003</v>
      </c>
      <c r="H48" s="34">
        <v>5</v>
      </c>
      <c r="I48" s="34">
        <v>5.0382461193791004</v>
      </c>
      <c r="J48" s="34">
        <v>5.3256521043366947</v>
      </c>
      <c r="K48" s="34">
        <v>6.3237480000000001</v>
      </c>
      <c r="L48" s="14"/>
    </row>
    <row r="49" spans="1:12" ht="12.75">
      <c r="A49" s="89" t="s">
        <v>51</v>
      </c>
      <c r="B49" s="34">
        <v>0</v>
      </c>
      <c r="C49" s="34">
        <v>0</v>
      </c>
      <c r="D49" s="34">
        <v>0</v>
      </c>
      <c r="E49" s="34">
        <v>0</v>
      </c>
      <c r="F49" s="34">
        <v>0</v>
      </c>
      <c r="G49" s="34">
        <v>0</v>
      </c>
      <c r="H49" s="34">
        <v>0</v>
      </c>
      <c r="I49" s="34">
        <v>0</v>
      </c>
      <c r="J49" s="34">
        <v>0</v>
      </c>
      <c r="K49" s="34">
        <v>0</v>
      </c>
      <c r="L49" s="14"/>
    </row>
    <row r="50" spans="1:12" ht="12.75">
      <c r="A50" s="39" t="s">
        <v>414</v>
      </c>
      <c r="B50" s="98">
        <f>SUM(B36:B49)</f>
        <v>23.125</v>
      </c>
      <c r="C50" s="98">
        <f t="shared" ref="C50:K50" si="17">SUM(C36:C49)</f>
        <v>24.47</v>
      </c>
      <c r="D50" s="98">
        <f t="shared" si="17"/>
        <v>26.629999999999995</v>
      </c>
      <c r="E50" s="98">
        <f t="shared" si="17"/>
        <v>27.626000000000001</v>
      </c>
      <c r="F50" s="98">
        <f t="shared" si="17"/>
        <v>30.413</v>
      </c>
      <c r="G50" s="98">
        <f t="shared" si="17"/>
        <v>30.882999999999999</v>
      </c>
      <c r="H50" s="98">
        <f t="shared" si="17"/>
        <v>31.245000000000001</v>
      </c>
      <c r="I50" s="98">
        <f t="shared" si="17"/>
        <v>31.483999999999998</v>
      </c>
      <c r="J50" s="98">
        <f t="shared" si="17"/>
        <v>33.280000000000008</v>
      </c>
      <c r="K50" s="98">
        <f t="shared" si="17"/>
        <v>38.795999999999999</v>
      </c>
      <c r="L50" s="14"/>
    </row>
    <row r="51" spans="1:12" ht="15">
      <c r="A51" s="113" t="s">
        <v>341</v>
      </c>
      <c r="B51" s="114"/>
      <c r="C51" s="114"/>
      <c r="D51" s="114"/>
      <c r="E51" s="114"/>
      <c r="F51" s="114"/>
      <c r="G51" s="114"/>
      <c r="H51" s="114"/>
      <c r="I51" s="114"/>
      <c r="J51" s="114"/>
      <c r="K51" s="114"/>
      <c r="L51" s="14"/>
    </row>
    <row r="52" spans="1:12" ht="12.75">
      <c r="A52" s="89" t="s">
        <v>115</v>
      </c>
      <c r="B52" s="34">
        <v>3.9</v>
      </c>
      <c r="C52" s="34">
        <v>4.04</v>
      </c>
      <c r="D52" s="34">
        <v>4.4000000000000004</v>
      </c>
      <c r="E52" s="34">
        <v>4.9400000000000004</v>
      </c>
      <c r="F52" s="34">
        <v>4.42</v>
      </c>
      <c r="G52" s="34">
        <v>4.72</v>
      </c>
      <c r="H52" s="34">
        <v>4.4939999999999998</v>
      </c>
      <c r="I52" s="34">
        <v>4.492</v>
      </c>
      <c r="J52" s="34">
        <v>4.9329999999999998</v>
      </c>
      <c r="K52" s="34">
        <v>4.7480000000000002</v>
      </c>
      <c r="L52" s="14"/>
    </row>
    <row r="53" spans="1:12" ht="12.75">
      <c r="A53" s="89" t="s">
        <v>75</v>
      </c>
      <c r="B53" s="34">
        <v>3.5</v>
      </c>
      <c r="C53" s="34">
        <v>3.6</v>
      </c>
      <c r="D53" s="34">
        <v>6.3</v>
      </c>
      <c r="E53" s="34">
        <v>6</v>
      </c>
      <c r="F53" s="34">
        <v>3.94</v>
      </c>
      <c r="G53" s="34">
        <v>4.2060000000000004</v>
      </c>
      <c r="H53" s="34">
        <v>4.0049999999999999</v>
      </c>
      <c r="I53" s="34">
        <v>22.902999999999999</v>
      </c>
      <c r="J53" s="34">
        <v>12.406000000000001</v>
      </c>
      <c r="K53" s="34">
        <v>40.436</v>
      </c>
      <c r="L53" s="14"/>
    </row>
    <row r="54" spans="1:12" ht="12.75">
      <c r="A54" s="89" t="s">
        <v>76</v>
      </c>
      <c r="B54" s="34">
        <v>0</v>
      </c>
      <c r="C54" s="34">
        <v>0</v>
      </c>
      <c r="D54" s="34">
        <v>0</v>
      </c>
      <c r="E54" s="34">
        <v>0</v>
      </c>
      <c r="F54" s="34">
        <v>0</v>
      </c>
      <c r="G54" s="34">
        <v>0</v>
      </c>
      <c r="H54" s="34">
        <v>0</v>
      </c>
      <c r="I54" s="34">
        <v>0</v>
      </c>
      <c r="J54" s="34">
        <v>0</v>
      </c>
      <c r="K54" s="34">
        <v>0</v>
      </c>
      <c r="L54" s="14"/>
    </row>
    <row r="55" spans="1:12" ht="12.75">
      <c r="A55" s="89" t="s">
        <v>86</v>
      </c>
      <c r="B55" s="34">
        <v>0</v>
      </c>
      <c r="C55" s="34">
        <v>0</v>
      </c>
      <c r="D55" s="34">
        <v>0</v>
      </c>
      <c r="E55" s="34">
        <v>0</v>
      </c>
      <c r="F55" s="34">
        <v>0</v>
      </c>
      <c r="G55" s="34">
        <v>0</v>
      </c>
      <c r="H55" s="34">
        <v>0</v>
      </c>
      <c r="I55" s="34">
        <v>0</v>
      </c>
      <c r="J55" s="34">
        <v>0</v>
      </c>
      <c r="K55" s="34">
        <v>0</v>
      </c>
      <c r="L55" s="14"/>
    </row>
    <row r="56" spans="1:12" ht="12.75">
      <c r="A56" s="89" t="s">
        <v>78</v>
      </c>
      <c r="B56" s="34">
        <v>1.9</v>
      </c>
      <c r="C56" s="34">
        <v>1.96</v>
      </c>
      <c r="D56" s="34">
        <v>2.1</v>
      </c>
      <c r="E56" s="34">
        <v>2.4</v>
      </c>
      <c r="F56" s="34">
        <v>2.16</v>
      </c>
      <c r="G56" s="34">
        <v>2.302</v>
      </c>
      <c r="H56" s="34">
        <v>2.1920000000000002</v>
      </c>
      <c r="I56" s="34">
        <v>2.1909999999999998</v>
      </c>
      <c r="J56" s="34">
        <v>2.4060000000000001</v>
      </c>
      <c r="K56" s="34">
        <v>2.3159999999999998</v>
      </c>
      <c r="L56" s="14"/>
    </row>
    <row r="57" spans="1:12" ht="12.75">
      <c r="A57" s="89" t="s">
        <v>79</v>
      </c>
      <c r="B57" s="34">
        <v>3.6</v>
      </c>
      <c r="C57" s="34">
        <v>3.71</v>
      </c>
      <c r="D57" s="34">
        <v>4</v>
      </c>
      <c r="E57" s="34">
        <v>4.54</v>
      </c>
      <c r="F57" s="34">
        <v>4.08</v>
      </c>
      <c r="G57" s="34">
        <v>4.3550000000000004</v>
      </c>
      <c r="H57" s="34">
        <v>4.1470000000000002</v>
      </c>
      <c r="I57" s="34">
        <v>4.1449999999999996</v>
      </c>
      <c r="J57" s="34">
        <v>4.5519999999999996</v>
      </c>
      <c r="K57" s="34">
        <v>4.3819999999999997</v>
      </c>
      <c r="L57" s="14"/>
    </row>
    <row r="58" spans="1:12" ht="12.75">
      <c r="A58" s="89" t="s">
        <v>80</v>
      </c>
      <c r="B58" s="34">
        <v>22.29</v>
      </c>
      <c r="C58" s="34">
        <v>22.82</v>
      </c>
      <c r="D58" s="34">
        <v>54.704000000000001</v>
      </c>
      <c r="E58" s="34">
        <v>27.9</v>
      </c>
      <c r="F58" s="34">
        <v>25.01</v>
      </c>
      <c r="G58" s="34">
        <v>26.677</v>
      </c>
      <c r="H58" s="34">
        <v>25.402000000000001</v>
      </c>
      <c r="I58" s="34">
        <v>51.49</v>
      </c>
      <c r="J58" s="34">
        <v>38.942999999999998</v>
      </c>
      <c r="K58" s="34">
        <v>76.835999999999999</v>
      </c>
      <c r="L58" s="14"/>
    </row>
    <row r="59" spans="1:12" ht="12.75">
      <c r="A59" s="89" t="s">
        <v>81</v>
      </c>
      <c r="B59" s="34">
        <v>0</v>
      </c>
      <c r="C59" s="34">
        <v>0</v>
      </c>
      <c r="D59" s="34">
        <v>0</v>
      </c>
      <c r="E59" s="34">
        <v>0</v>
      </c>
      <c r="F59" s="34">
        <v>0</v>
      </c>
      <c r="G59" s="34">
        <v>0</v>
      </c>
      <c r="H59" s="34">
        <v>0</v>
      </c>
      <c r="I59" s="34">
        <v>0</v>
      </c>
      <c r="J59" s="34">
        <v>0</v>
      </c>
      <c r="K59" s="34">
        <v>0</v>
      </c>
      <c r="L59" s="14"/>
    </row>
    <row r="60" spans="1:12" ht="12.75">
      <c r="A60" s="89" t="s">
        <v>82</v>
      </c>
      <c r="B60" s="34">
        <v>0</v>
      </c>
      <c r="C60" s="34">
        <v>0</v>
      </c>
      <c r="D60" s="34">
        <v>0</v>
      </c>
      <c r="E60" s="34">
        <v>0</v>
      </c>
      <c r="F60" s="34">
        <v>0</v>
      </c>
      <c r="G60" s="34">
        <v>0</v>
      </c>
      <c r="H60" s="34">
        <v>0</v>
      </c>
      <c r="I60" s="34">
        <v>0</v>
      </c>
      <c r="J60" s="34">
        <v>0</v>
      </c>
      <c r="K60" s="34">
        <v>0</v>
      </c>
      <c r="L60" s="14"/>
    </row>
    <row r="61" spans="1:12" ht="12.75">
      <c r="A61" s="89" t="s">
        <v>83</v>
      </c>
      <c r="B61" s="34">
        <v>0</v>
      </c>
      <c r="C61" s="34">
        <v>0</v>
      </c>
      <c r="D61" s="34">
        <v>0</v>
      </c>
      <c r="E61" s="34">
        <v>0</v>
      </c>
      <c r="F61" s="34">
        <v>0</v>
      </c>
      <c r="G61" s="34">
        <v>0</v>
      </c>
      <c r="H61" s="34">
        <v>0</v>
      </c>
      <c r="I61" s="34">
        <v>0</v>
      </c>
      <c r="J61" s="34">
        <v>0</v>
      </c>
      <c r="K61" s="34">
        <v>0</v>
      </c>
      <c r="L61" s="14"/>
    </row>
    <row r="62" spans="1:12" ht="12.75">
      <c r="A62" s="89" t="s">
        <v>84</v>
      </c>
      <c r="B62" s="34">
        <v>0</v>
      </c>
      <c r="C62" s="34">
        <v>0</v>
      </c>
      <c r="D62" s="34">
        <v>0</v>
      </c>
      <c r="E62" s="34">
        <v>0</v>
      </c>
      <c r="F62" s="34">
        <v>0</v>
      </c>
      <c r="G62" s="34">
        <v>0</v>
      </c>
      <c r="H62" s="34">
        <v>0</v>
      </c>
      <c r="I62" s="34">
        <v>0</v>
      </c>
      <c r="J62" s="34">
        <v>0</v>
      </c>
      <c r="K62" s="34">
        <v>0</v>
      </c>
      <c r="L62" s="14"/>
    </row>
    <row r="63" spans="1:12" ht="12.75">
      <c r="A63" s="89" t="s">
        <v>120</v>
      </c>
      <c r="B63" s="34">
        <v>0</v>
      </c>
      <c r="C63" s="34">
        <v>0</v>
      </c>
      <c r="D63" s="34">
        <v>0</v>
      </c>
      <c r="E63" s="34">
        <v>0</v>
      </c>
      <c r="F63" s="34">
        <v>0</v>
      </c>
      <c r="G63" s="34">
        <v>0</v>
      </c>
      <c r="H63" s="34">
        <v>0</v>
      </c>
      <c r="I63" s="34">
        <v>0</v>
      </c>
      <c r="J63" s="34">
        <v>0</v>
      </c>
      <c r="K63" s="34">
        <v>0</v>
      </c>
      <c r="L63" s="14"/>
    </row>
    <row r="64" spans="1:12" ht="12.75">
      <c r="A64" s="89" t="s">
        <v>64</v>
      </c>
      <c r="B64" s="34">
        <v>123.34699999999999</v>
      </c>
      <c r="C64" s="34">
        <v>105.47</v>
      </c>
      <c r="D64" s="34">
        <v>114.21</v>
      </c>
      <c r="E64" s="34">
        <v>128.935</v>
      </c>
      <c r="F64" s="34">
        <v>115.63</v>
      </c>
      <c r="G64" s="34">
        <v>137.43199999999999</v>
      </c>
      <c r="H64" s="34">
        <v>124.836</v>
      </c>
      <c r="I64" s="34">
        <v>143.88399999999999</v>
      </c>
      <c r="J64" s="34">
        <v>147.89599999999999</v>
      </c>
      <c r="K64" s="34">
        <v>124.08499999999999</v>
      </c>
      <c r="L64" s="14"/>
    </row>
    <row r="65" spans="1:13" ht="12.75">
      <c r="A65" s="89" t="s">
        <v>51</v>
      </c>
      <c r="B65" s="34">
        <v>0</v>
      </c>
      <c r="C65" s="34">
        <v>0</v>
      </c>
      <c r="D65" s="34">
        <v>0</v>
      </c>
      <c r="E65" s="34">
        <v>0</v>
      </c>
      <c r="F65" s="34">
        <v>0</v>
      </c>
      <c r="G65" s="34">
        <v>0</v>
      </c>
      <c r="H65" s="34">
        <v>0</v>
      </c>
      <c r="I65" s="34">
        <v>0</v>
      </c>
      <c r="J65" s="34">
        <v>0</v>
      </c>
      <c r="K65" s="34">
        <v>0</v>
      </c>
      <c r="L65" s="14"/>
    </row>
    <row r="66" spans="1:13" ht="12.75">
      <c r="A66" s="39" t="s">
        <v>415</v>
      </c>
      <c r="B66" s="98">
        <f>SUM(B52:B65)</f>
        <v>158.53699999999998</v>
      </c>
      <c r="C66" s="98">
        <f t="shared" ref="C66:K66" si="18">SUM(C52:C65)</f>
        <v>141.6</v>
      </c>
      <c r="D66" s="98">
        <f t="shared" si="18"/>
        <v>185.714</v>
      </c>
      <c r="E66" s="98">
        <f t="shared" si="18"/>
        <v>174.715</v>
      </c>
      <c r="F66" s="98">
        <f t="shared" si="18"/>
        <v>155.24</v>
      </c>
      <c r="G66" s="98">
        <f t="shared" si="18"/>
        <v>179.69199999999998</v>
      </c>
      <c r="H66" s="98">
        <f t="shared" si="18"/>
        <v>165.07599999999999</v>
      </c>
      <c r="I66" s="98">
        <f t="shared" si="18"/>
        <v>229.10499999999999</v>
      </c>
      <c r="J66" s="98">
        <f t="shared" si="18"/>
        <v>211.13599999999997</v>
      </c>
      <c r="K66" s="98">
        <f t="shared" si="18"/>
        <v>252.803</v>
      </c>
      <c r="L66" s="14"/>
    </row>
    <row r="67" spans="1:13" ht="15">
      <c r="A67" s="113" t="s">
        <v>203</v>
      </c>
      <c r="B67" s="114"/>
      <c r="C67" s="114"/>
      <c r="D67" s="114"/>
      <c r="E67" s="114"/>
      <c r="F67" s="114"/>
      <c r="G67" s="114"/>
      <c r="H67" s="114"/>
      <c r="I67" s="114"/>
      <c r="J67" s="114"/>
      <c r="K67" s="114"/>
      <c r="L67" s="14"/>
    </row>
    <row r="68" spans="1:13" ht="12.75">
      <c r="A68" s="89" t="s">
        <v>115</v>
      </c>
      <c r="B68" s="34">
        <v>43.52</v>
      </c>
      <c r="C68" s="34">
        <v>45.59</v>
      </c>
      <c r="D68" s="34">
        <v>48.48</v>
      </c>
      <c r="E68" s="34">
        <v>49.676000000000002</v>
      </c>
      <c r="F68" s="34">
        <v>58.398000000000003</v>
      </c>
      <c r="G68" s="34">
        <v>64.555999999999997</v>
      </c>
      <c r="H68" s="34">
        <v>83.971999999999994</v>
      </c>
      <c r="I68" s="34">
        <v>103.414</v>
      </c>
      <c r="J68" s="34">
        <v>107.80291881641482</v>
      </c>
      <c r="K68" s="34">
        <v>106.43942660360113</v>
      </c>
      <c r="L68" s="14"/>
    </row>
    <row r="69" spans="1:13" ht="12.75">
      <c r="A69" s="89" t="s">
        <v>75</v>
      </c>
      <c r="B69" s="34">
        <v>13.03</v>
      </c>
      <c r="C69" s="34">
        <v>13.65</v>
      </c>
      <c r="D69" s="34">
        <v>15.91</v>
      </c>
      <c r="E69" s="34">
        <v>16.303999999999998</v>
      </c>
      <c r="F69" s="34">
        <v>19.140999999999998</v>
      </c>
      <c r="G69" s="34">
        <v>21.748000000000001</v>
      </c>
      <c r="H69" s="34">
        <v>14.858000000000001</v>
      </c>
      <c r="I69" s="34">
        <v>10.384</v>
      </c>
      <c r="J69" s="34">
        <v>1.418892203245367</v>
      </c>
      <c r="K69" s="34">
        <v>1.4009460428706024</v>
      </c>
      <c r="L69" s="14"/>
    </row>
    <row r="70" spans="1:13" ht="12.75">
      <c r="A70" s="89" t="s">
        <v>76</v>
      </c>
      <c r="B70" s="34">
        <v>0</v>
      </c>
      <c r="C70" s="34">
        <v>0</v>
      </c>
      <c r="D70" s="34">
        <v>0</v>
      </c>
      <c r="E70" s="34">
        <v>0</v>
      </c>
      <c r="F70" s="34">
        <v>0</v>
      </c>
      <c r="G70" s="34">
        <v>0</v>
      </c>
      <c r="H70" s="34">
        <v>0</v>
      </c>
      <c r="I70" s="34">
        <v>0</v>
      </c>
      <c r="J70" s="34">
        <v>0</v>
      </c>
      <c r="K70" s="34">
        <v>0</v>
      </c>
      <c r="L70" s="14"/>
    </row>
    <row r="71" spans="1:13" ht="12.75">
      <c r="A71" s="89" t="s">
        <v>86</v>
      </c>
      <c r="B71" s="34">
        <v>39.630000000000003</v>
      </c>
      <c r="C71" s="34">
        <v>41.52</v>
      </c>
      <c r="D71" s="34">
        <v>34.78</v>
      </c>
      <c r="E71" s="34">
        <v>35.633000000000003</v>
      </c>
      <c r="F71" s="34">
        <v>36.536999999999999</v>
      </c>
      <c r="G71" s="34">
        <v>38.183</v>
      </c>
      <c r="H71" s="34">
        <v>47.765999999999998</v>
      </c>
      <c r="I71" s="34">
        <v>60.195999999999998</v>
      </c>
      <c r="J71" s="34">
        <v>76.580156792458013</v>
      </c>
      <c r="K71" s="34">
        <v>75.611570333121179</v>
      </c>
      <c r="L71" s="14"/>
    </row>
    <row r="72" spans="1:13" ht="14.25">
      <c r="A72" s="89" t="s">
        <v>78</v>
      </c>
      <c r="B72" s="34">
        <v>24.24</v>
      </c>
      <c r="C72" s="34">
        <v>25.39</v>
      </c>
      <c r="D72" s="34">
        <v>28.11</v>
      </c>
      <c r="E72" s="34">
        <v>28.805</v>
      </c>
      <c r="F72" s="34">
        <v>31.887</v>
      </c>
      <c r="G72" s="34">
        <v>36.509</v>
      </c>
      <c r="H72" s="34">
        <v>45.646000000000001</v>
      </c>
      <c r="I72" s="34">
        <v>47.423999999999999</v>
      </c>
      <c r="J72" s="34">
        <v>41.221132316693165</v>
      </c>
      <c r="K72" s="34">
        <v>40.699767092687615</v>
      </c>
      <c r="L72" s="14"/>
      <c r="M72" s="97"/>
    </row>
    <row r="73" spans="1:13" ht="12.75">
      <c r="A73" s="89" t="s">
        <v>79</v>
      </c>
      <c r="B73" s="34">
        <v>122.7</v>
      </c>
      <c r="C73" s="34">
        <v>128.54</v>
      </c>
      <c r="D73" s="34">
        <v>120.89</v>
      </c>
      <c r="E73" s="34">
        <v>123.873</v>
      </c>
      <c r="F73" s="34">
        <v>137.64099999999999</v>
      </c>
      <c r="G73" s="34">
        <v>142.393</v>
      </c>
      <c r="H73" s="34">
        <v>119.236</v>
      </c>
      <c r="I73" s="34">
        <v>103.383</v>
      </c>
      <c r="J73" s="34">
        <v>98.058057612763747</v>
      </c>
      <c r="K73" s="34">
        <v>96.817818485413881</v>
      </c>
      <c r="L73" s="14"/>
    </row>
    <row r="74" spans="1:13" ht="12.75">
      <c r="A74" s="89" t="s">
        <v>80</v>
      </c>
      <c r="B74" s="34">
        <v>50.15</v>
      </c>
      <c r="C74" s="34">
        <v>52.54</v>
      </c>
      <c r="D74" s="34">
        <v>59.35</v>
      </c>
      <c r="E74" s="34">
        <v>60.813000000000002</v>
      </c>
      <c r="F74" s="34">
        <v>74.322999999999993</v>
      </c>
      <c r="G74" s="34">
        <v>91.463999999999999</v>
      </c>
      <c r="H74" s="34">
        <v>103.652</v>
      </c>
      <c r="I74" s="34">
        <v>118.89100000000001</v>
      </c>
      <c r="J74" s="34">
        <v>110.29403070470194</v>
      </c>
      <c r="K74" s="34">
        <v>108.89903088802912</v>
      </c>
      <c r="L74" s="14"/>
    </row>
    <row r="75" spans="1:13" ht="12.75">
      <c r="A75" s="89" t="s">
        <v>81</v>
      </c>
      <c r="B75" s="34">
        <v>20.53</v>
      </c>
      <c r="C75" s="34">
        <v>21.51</v>
      </c>
      <c r="D75" s="34">
        <v>22.9</v>
      </c>
      <c r="E75" s="34">
        <v>23.459</v>
      </c>
      <c r="F75" s="34">
        <v>26.937000000000001</v>
      </c>
      <c r="G75" s="34">
        <v>27.449000000000002</v>
      </c>
      <c r="H75" s="34">
        <v>29.756</v>
      </c>
      <c r="I75" s="34">
        <v>26.734999999999999</v>
      </c>
      <c r="J75" s="34">
        <v>26.458637665047746</v>
      </c>
      <c r="K75" s="34">
        <v>26.123988596042594</v>
      </c>
      <c r="L75" s="14"/>
    </row>
    <row r="76" spans="1:13" ht="12.75">
      <c r="A76" s="89" t="s">
        <v>82</v>
      </c>
      <c r="B76" s="34">
        <v>14.1</v>
      </c>
      <c r="C76" s="34">
        <v>14.726000000000001</v>
      </c>
      <c r="D76" s="34">
        <v>16.155999999999999</v>
      </c>
      <c r="E76" s="34">
        <v>16.553000000000001</v>
      </c>
      <c r="F76" s="34">
        <v>17.690999999999999</v>
      </c>
      <c r="G76" s="34">
        <v>19.489000000000001</v>
      </c>
      <c r="H76" s="34">
        <v>16.611000000000001</v>
      </c>
      <c r="I76" s="34">
        <v>18.079000000000001</v>
      </c>
      <c r="J76" s="34">
        <v>15.799966169733489</v>
      </c>
      <c r="K76" s="34">
        <v>15.600128066353017</v>
      </c>
      <c r="L76" s="14"/>
    </row>
    <row r="77" spans="1:13" ht="12.75">
      <c r="A77" s="89" t="s">
        <v>83</v>
      </c>
      <c r="B77" s="34">
        <v>30.89</v>
      </c>
      <c r="C77" s="34">
        <v>32.381</v>
      </c>
      <c r="D77" s="34">
        <v>34.884999999999998</v>
      </c>
      <c r="E77" s="34">
        <v>35.744</v>
      </c>
      <c r="F77" s="34">
        <v>40.587000000000003</v>
      </c>
      <c r="G77" s="34">
        <v>43.365000000000002</v>
      </c>
      <c r="H77" s="34">
        <v>39.293999999999997</v>
      </c>
      <c r="I77" s="34">
        <v>34.47</v>
      </c>
      <c r="J77" s="34">
        <v>30.647083164080826</v>
      </c>
      <c r="K77" s="34">
        <v>30.259458601606415</v>
      </c>
      <c r="L77" s="14"/>
    </row>
    <row r="78" spans="1:13" ht="12.75">
      <c r="A78" s="89" t="s">
        <v>84</v>
      </c>
      <c r="B78" s="34">
        <v>32.155000000000001</v>
      </c>
      <c r="C78" s="34">
        <v>33.704999999999998</v>
      </c>
      <c r="D78" s="34">
        <v>36.308999999999997</v>
      </c>
      <c r="E78" s="34">
        <v>37.203000000000003</v>
      </c>
      <c r="F78" s="34">
        <v>42.244</v>
      </c>
      <c r="G78" s="34">
        <v>45.134999999999998</v>
      </c>
      <c r="H78" s="34">
        <v>40.898000000000003</v>
      </c>
      <c r="I78" s="34">
        <v>35.877000000000002</v>
      </c>
      <c r="J78" s="34">
        <v>31.897984517716779</v>
      </c>
      <c r="K78" s="34">
        <v>31.494538544529124</v>
      </c>
      <c r="L78" s="14"/>
    </row>
    <row r="79" spans="1:13" ht="12.75">
      <c r="A79" s="89" t="s">
        <v>120</v>
      </c>
      <c r="B79" s="34">
        <v>0</v>
      </c>
      <c r="C79" s="34">
        <v>0</v>
      </c>
      <c r="D79" s="34">
        <v>0</v>
      </c>
      <c r="E79" s="34">
        <v>0</v>
      </c>
      <c r="F79" s="34">
        <v>0</v>
      </c>
      <c r="G79" s="34">
        <v>0</v>
      </c>
      <c r="H79" s="34">
        <v>0</v>
      </c>
      <c r="I79" s="34">
        <v>0</v>
      </c>
      <c r="J79" s="34">
        <v>0</v>
      </c>
      <c r="K79" s="34">
        <v>0</v>
      </c>
      <c r="L79" s="14"/>
    </row>
    <row r="80" spans="1:13" ht="12.75">
      <c r="A80" s="89" t="s">
        <v>64</v>
      </c>
      <c r="B80" s="34">
        <v>148.58000000000001</v>
      </c>
      <c r="C80" s="34">
        <v>155.65</v>
      </c>
      <c r="D80" s="34">
        <v>149.34</v>
      </c>
      <c r="E80" s="34">
        <v>153.017</v>
      </c>
      <c r="F80" s="34">
        <v>162.56700000000001</v>
      </c>
      <c r="G80" s="34">
        <v>173.488</v>
      </c>
      <c r="H80" s="34">
        <v>261.82900000000001</v>
      </c>
      <c r="I80" s="34">
        <v>316.42599999999999</v>
      </c>
      <c r="J80" s="34">
        <v>341.69327061584613</v>
      </c>
      <c r="K80" s="34">
        <v>337.37153129031873</v>
      </c>
      <c r="L80" s="14"/>
    </row>
    <row r="81" spans="1:12" ht="12.75">
      <c r="A81" s="89" t="s">
        <v>51</v>
      </c>
      <c r="B81" s="34">
        <v>4.87</v>
      </c>
      <c r="C81" s="34">
        <v>5.0999999999999996</v>
      </c>
      <c r="D81" s="34">
        <v>4.6900000000000004</v>
      </c>
      <c r="E81" s="34">
        <v>4.8040000000000003</v>
      </c>
      <c r="F81" s="34">
        <v>4.8780000000000001</v>
      </c>
      <c r="G81" s="34">
        <v>4.9539999999999997</v>
      </c>
      <c r="H81" s="34">
        <v>5.319</v>
      </c>
      <c r="I81" s="34">
        <v>3.8279999999999998</v>
      </c>
      <c r="J81" s="34">
        <v>4.9868694212979596</v>
      </c>
      <c r="K81" s="34">
        <v>4.9237954554266095</v>
      </c>
      <c r="L81" s="14"/>
    </row>
    <row r="82" spans="1:12" ht="12.75">
      <c r="A82" s="39" t="s">
        <v>416</v>
      </c>
      <c r="B82" s="98">
        <f>SUM(B68:B81)</f>
        <v>544.39499999999998</v>
      </c>
      <c r="C82" s="98">
        <f t="shared" ref="C82:K82" si="19">SUM(C68:C81)</f>
        <v>570.30200000000002</v>
      </c>
      <c r="D82" s="98">
        <f t="shared" si="19"/>
        <v>571.80000000000007</v>
      </c>
      <c r="E82" s="98">
        <f t="shared" si="19"/>
        <v>585.8839999999999</v>
      </c>
      <c r="F82" s="98">
        <f t="shared" si="19"/>
        <v>652.83100000000002</v>
      </c>
      <c r="G82" s="98">
        <f t="shared" si="19"/>
        <v>708.73299999999995</v>
      </c>
      <c r="H82" s="98">
        <f t="shared" si="19"/>
        <v>808.83699999999999</v>
      </c>
      <c r="I82" s="98">
        <f t="shared" si="19"/>
        <v>879.10699999999997</v>
      </c>
      <c r="J82" s="98">
        <f t="shared" si="19"/>
        <v>886.85899999999992</v>
      </c>
      <c r="K82" s="98">
        <f t="shared" si="19"/>
        <v>875.64199999999994</v>
      </c>
      <c r="L82" s="14"/>
    </row>
    <row r="83" spans="1:12" ht="15">
      <c r="A83" s="113" t="s">
        <v>530</v>
      </c>
      <c r="B83" s="114"/>
      <c r="C83" s="114"/>
      <c r="D83" s="114"/>
      <c r="E83" s="114"/>
      <c r="F83" s="114"/>
      <c r="G83" s="114"/>
      <c r="H83" s="114"/>
      <c r="I83" s="114"/>
      <c r="J83" s="114"/>
      <c r="K83" s="114"/>
      <c r="L83" s="14"/>
    </row>
    <row r="84" spans="1:12" ht="12.75">
      <c r="A84" s="89" t="s">
        <v>115</v>
      </c>
      <c r="B84" s="34">
        <v>8.8000000000000007</v>
      </c>
      <c r="C84" s="34">
        <v>9.6999999999999993</v>
      </c>
      <c r="D84" s="34">
        <v>9.6999999999999993</v>
      </c>
      <c r="E84" s="34">
        <v>15.5</v>
      </c>
      <c r="F84" s="34">
        <v>19.8</v>
      </c>
      <c r="G84" s="34">
        <v>25.103000000000002</v>
      </c>
      <c r="H84" s="34">
        <v>28.044</v>
      </c>
      <c r="I84" s="34">
        <v>29.826000000000001</v>
      </c>
      <c r="J84" s="34">
        <v>28.693000000000001</v>
      </c>
      <c r="K84" s="34">
        <v>25.338999999999999</v>
      </c>
      <c r="L84" s="14"/>
    </row>
    <row r="85" spans="1:12" ht="12.75">
      <c r="A85" s="89" t="s">
        <v>75</v>
      </c>
      <c r="B85" s="34">
        <v>2.6</v>
      </c>
      <c r="C85" s="34">
        <v>2.7</v>
      </c>
      <c r="D85" s="34">
        <v>2.2999999999999998</v>
      </c>
      <c r="E85" s="34">
        <v>2.5</v>
      </c>
      <c r="F85" s="34">
        <v>1.2</v>
      </c>
      <c r="G85" s="34">
        <v>1.1679999999999999</v>
      </c>
      <c r="H85" s="34">
        <v>1.3560000000000001</v>
      </c>
      <c r="I85" s="34">
        <v>1.2789999999999999</v>
      </c>
      <c r="J85" s="34">
        <v>1.3149999999999999</v>
      </c>
      <c r="K85" s="34">
        <v>1.161</v>
      </c>
      <c r="L85" s="14"/>
    </row>
    <row r="86" spans="1:12" ht="12.75">
      <c r="A86" s="89" t="s">
        <v>76</v>
      </c>
      <c r="B86" s="34">
        <v>0</v>
      </c>
      <c r="C86" s="34">
        <v>0</v>
      </c>
      <c r="D86" s="34">
        <v>0</v>
      </c>
      <c r="E86" s="34">
        <v>1.3</v>
      </c>
      <c r="F86" s="34">
        <v>1.6</v>
      </c>
      <c r="G86" s="34">
        <v>1.56</v>
      </c>
      <c r="H86" s="34">
        <v>1.61</v>
      </c>
      <c r="I86" s="34">
        <v>1.3</v>
      </c>
      <c r="J86" s="34">
        <v>1.5</v>
      </c>
      <c r="K86" s="34">
        <v>1.48</v>
      </c>
      <c r="L86" s="14"/>
    </row>
    <row r="87" spans="1:12" ht="12.75">
      <c r="A87" s="89" t="s">
        <v>86</v>
      </c>
      <c r="B87" s="34">
        <v>0</v>
      </c>
      <c r="C87" s="34">
        <v>0</v>
      </c>
      <c r="D87" s="34">
        <v>0</v>
      </c>
      <c r="E87" s="34">
        <v>0</v>
      </c>
      <c r="F87" s="34">
        <v>0</v>
      </c>
      <c r="G87" s="34">
        <v>0</v>
      </c>
      <c r="H87" s="34">
        <v>0</v>
      </c>
      <c r="I87" s="34">
        <v>0</v>
      </c>
      <c r="J87" s="34">
        <v>0</v>
      </c>
      <c r="K87" s="34">
        <v>0</v>
      </c>
      <c r="L87" s="14"/>
    </row>
    <row r="88" spans="1:12" ht="12.75">
      <c r="A88" s="89" t="s">
        <v>78</v>
      </c>
      <c r="B88" s="34">
        <v>0</v>
      </c>
      <c r="C88" s="34">
        <v>0</v>
      </c>
      <c r="D88" s="34">
        <v>0</v>
      </c>
      <c r="E88" s="34">
        <v>0</v>
      </c>
      <c r="F88" s="34">
        <v>0</v>
      </c>
      <c r="G88" s="34">
        <v>0</v>
      </c>
      <c r="H88" s="34">
        <v>0</v>
      </c>
      <c r="I88" s="34">
        <v>0</v>
      </c>
      <c r="J88" s="34">
        <v>0</v>
      </c>
      <c r="K88" s="34">
        <v>0</v>
      </c>
      <c r="L88" s="14"/>
    </row>
    <row r="89" spans="1:12" ht="12.75">
      <c r="A89" s="89" t="s">
        <v>79</v>
      </c>
      <c r="B89" s="34">
        <v>0</v>
      </c>
      <c r="C89" s="34">
        <v>0</v>
      </c>
      <c r="D89" s="34">
        <v>0</v>
      </c>
      <c r="E89" s="34">
        <v>0</v>
      </c>
      <c r="F89" s="34">
        <v>0</v>
      </c>
      <c r="G89" s="34">
        <v>0</v>
      </c>
      <c r="H89" s="34">
        <v>0</v>
      </c>
      <c r="I89" s="34">
        <v>0</v>
      </c>
      <c r="J89" s="34">
        <v>0</v>
      </c>
      <c r="K89" s="34">
        <v>0</v>
      </c>
      <c r="L89" s="14"/>
    </row>
    <row r="90" spans="1:12" ht="12.75">
      <c r="A90" s="89" t="s">
        <v>80</v>
      </c>
      <c r="B90" s="34">
        <v>0.3</v>
      </c>
      <c r="C90" s="34">
        <v>0.4</v>
      </c>
      <c r="D90" s="34">
        <v>0.6</v>
      </c>
      <c r="E90" s="34">
        <v>0.6</v>
      </c>
      <c r="F90" s="34">
        <v>0</v>
      </c>
      <c r="G90" s="34">
        <v>0</v>
      </c>
      <c r="H90" s="34">
        <v>0</v>
      </c>
      <c r="I90" s="34">
        <v>0</v>
      </c>
      <c r="J90" s="34">
        <v>0</v>
      </c>
      <c r="K90" s="34">
        <v>0</v>
      </c>
      <c r="L90" s="14"/>
    </row>
    <row r="91" spans="1:12" ht="12.75">
      <c r="A91" s="89" t="s">
        <v>81</v>
      </c>
      <c r="B91" s="34">
        <v>0</v>
      </c>
      <c r="C91" s="34">
        <v>0</v>
      </c>
      <c r="D91" s="34">
        <v>0</v>
      </c>
      <c r="E91" s="34">
        <v>0</v>
      </c>
      <c r="F91" s="34">
        <v>0</v>
      </c>
      <c r="G91" s="34">
        <v>0</v>
      </c>
      <c r="H91" s="34">
        <v>0</v>
      </c>
      <c r="I91" s="34">
        <v>0</v>
      </c>
      <c r="J91" s="34">
        <v>0</v>
      </c>
      <c r="K91" s="34">
        <v>0</v>
      </c>
      <c r="L91" s="14"/>
    </row>
    <row r="92" spans="1:12" ht="12.75">
      <c r="A92" s="89" t="s">
        <v>82</v>
      </c>
      <c r="B92" s="34">
        <v>0</v>
      </c>
      <c r="C92" s="34">
        <v>0</v>
      </c>
      <c r="D92" s="34">
        <v>0</v>
      </c>
      <c r="E92" s="34">
        <v>0</v>
      </c>
      <c r="F92" s="34">
        <v>0</v>
      </c>
      <c r="G92" s="34">
        <v>0</v>
      </c>
      <c r="H92" s="34">
        <v>0</v>
      </c>
      <c r="I92" s="34">
        <v>0</v>
      </c>
      <c r="J92" s="34">
        <v>0</v>
      </c>
      <c r="K92" s="34">
        <v>0</v>
      </c>
      <c r="L92" s="14"/>
    </row>
    <row r="93" spans="1:12" ht="12.75">
      <c r="A93" s="89" t="s">
        <v>83</v>
      </c>
      <c r="B93" s="34">
        <v>0</v>
      </c>
      <c r="C93" s="34">
        <v>0</v>
      </c>
      <c r="D93" s="34">
        <v>0</v>
      </c>
      <c r="E93" s="34">
        <v>0</v>
      </c>
      <c r="F93" s="34">
        <v>0</v>
      </c>
      <c r="G93" s="34">
        <v>0</v>
      </c>
      <c r="H93" s="34">
        <v>0</v>
      </c>
      <c r="I93" s="34">
        <v>0</v>
      </c>
      <c r="J93" s="34">
        <v>0</v>
      </c>
      <c r="K93" s="34">
        <v>0</v>
      </c>
      <c r="L93" s="14"/>
    </row>
    <row r="94" spans="1:12" ht="12.75">
      <c r="A94" s="89" t="s">
        <v>84</v>
      </c>
      <c r="B94" s="34">
        <v>0</v>
      </c>
      <c r="C94" s="34">
        <v>0</v>
      </c>
      <c r="D94" s="34">
        <v>0</v>
      </c>
      <c r="E94" s="34">
        <v>0</v>
      </c>
      <c r="F94" s="34">
        <v>0</v>
      </c>
      <c r="G94" s="34">
        <v>0</v>
      </c>
      <c r="H94" s="34">
        <v>0</v>
      </c>
      <c r="I94" s="34">
        <v>0</v>
      </c>
      <c r="J94" s="34">
        <v>0</v>
      </c>
      <c r="K94" s="34">
        <v>0</v>
      </c>
      <c r="L94" s="14"/>
    </row>
    <row r="95" spans="1:12" ht="12.75">
      <c r="A95" s="89" t="s">
        <v>120</v>
      </c>
      <c r="B95" s="34">
        <v>0</v>
      </c>
      <c r="C95" s="34">
        <v>0</v>
      </c>
      <c r="D95" s="34">
        <v>0</v>
      </c>
      <c r="E95" s="34">
        <v>0</v>
      </c>
      <c r="F95" s="34">
        <v>0</v>
      </c>
      <c r="G95" s="34">
        <v>0</v>
      </c>
      <c r="H95" s="34">
        <v>0</v>
      </c>
      <c r="I95" s="34">
        <v>0</v>
      </c>
      <c r="J95" s="34">
        <v>0</v>
      </c>
      <c r="K95" s="34">
        <v>0</v>
      </c>
      <c r="L95" s="14"/>
    </row>
    <row r="96" spans="1:12" ht="12.75">
      <c r="A96" s="89" t="s">
        <v>64</v>
      </c>
      <c r="B96" s="34">
        <v>0</v>
      </c>
      <c r="C96" s="34">
        <v>0</v>
      </c>
      <c r="D96" s="34">
        <v>0</v>
      </c>
      <c r="E96" s="34">
        <v>0</v>
      </c>
      <c r="F96" s="34">
        <v>0</v>
      </c>
      <c r="G96" s="34">
        <v>0</v>
      </c>
      <c r="H96" s="34">
        <v>0</v>
      </c>
      <c r="I96" s="34">
        <v>0</v>
      </c>
      <c r="J96" s="34">
        <v>0</v>
      </c>
      <c r="K96" s="34">
        <v>0</v>
      </c>
      <c r="L96" s="14"/>
    </row>
    <row r="97" spans="1:12" ht="12.75">
      <c r="A97" s="89" t="s">
        <v>51</v>
      </c>
      <c r="B97" s="34">
        <v>0</v>
      </c>
      <c r="C97" s="34">
        <v>0</v>
      </c>
      <c r="D97" s="34">
        <v>0</v>
      </c>
      <c r="E97" s="34">
        <v>0</v>
      </c>
      <c r="F97" s="34">
        <v>0</v>
      </c>
      <c r="G97" s="34">
        <v>0</v>
      </c>
      <c r="H97" s="34">
        <v>0</v>
      </c>
      <c r="I97" s="34">
        <v>0</v>
      </c>
      <c r="J97" s="34">
        <v>0</v>
      </c>
      <c r="K97" s="34">
        <v>0</v>
      </c>
      <c r="L97" s="14"/>
    </row>
    <row r="98" spans="1:12" ht="12.75">
      <c r="A98" s="39" t="s">
        <v>417</v>
      </c>
      <c r="B98" s="98">
        <f>SUM(B84:B97)</f>
        <v>11.700000000000001</v>
      </c>
      <c r="C98" s="98">
        <f t="shared" ref="C98:K98" si="20">SUM(C84:C97)</f>
        <v>12.799999999999999</v>
      </c>
      <c r="D98" s="98">
        <f t="shared" si="20"/>
        <v>12.6</v>
      </c>
      <c r="E98" s="98">
        <f t="shared" si="20"/>
        <v>19.900000000000002</v>
      </c>
      <c r="F98" s="98">
        <f t="shared" si="20"/>
        <v>22.6</v>
      </c>
      <c r="G98" s="98">
        <f t="shared" si="20"/>
        <v>27.831</v>
      </c>
      <c r="H98" s="98">
        <f t="shared" si="20"/>
        <v>31.01</v>
      </c>
      <c r="I98" s="98">
        <f t="shared" si="20"/>
        <v>32.405000000000001</v>
      </c>
      <c r="J98" s="98">
        <f t="shared" si="20"/>
        <v>31.508000000000003</v>
      </c>
      <c r="K98" s="98">
        <f t="shared" si="20"/>
        <v>27.98</v>
      </c>
      <c r="L98" s="14"/>
    </row>
    <row r="99" spans="1:12" ht="15">
      <c r="A99" s="113" t="s">
        <v>238</v>
      </c>
      <c r="B99" s="114"/>
      <c r="C99" s="114"/>
      <c r="D99" s="114"/>
      <c r="E99" s="114"/>
      <c r="F99" s="114"/>
      <c r="G99" s="114"/>
      <c r="H99" s="114"/>
      <c r="I99" s="114"/>
      <c r="J99" s="114"/>
      <c r="K99" s="114"/>
      <c r="L99" s="14"/>
    </row>
    <row r="100" spans="1:12" ht="12.75">
      <c r="A100" s="89" t="s">
        <v>115</v>
      </c>
      <c r="B100" s="34">
        <v>135.81</v>
      </c>
      <c r="C100" s="34">
        <v>139.5</v>
      </c>
      <c r="D100" s="34">
        <v>143.71</v>
      </c>
      <c r="E100" s="34">
        <v>146.81800000000001</v>
      </c>
      <c r="F100" s="34">
        <v>77.137</v>
      </c>
      <c r="G100" s="34">
        <v>78.811000000000007</v>
      </c>
      <c r="H100" s="34">
        <v>77.94</v>
      </c>
      <c r="I100" s="34">
        <v>79.188999999999993</v>
      </c>
      <c r="J100" s="34">
        <v>97.292466674139249</v>
      </c>
      <c r="K100" s="34">
        <v>93.177981427493236</v>
      </c>
      <c r="L100" s="14"/>
    </row>
    <row r="101" spans="1:12" ht="12.75">
      <c r="A101" s="89" t="s">
        <v>75</v>
      </c>
      <c r="B101" s="34">
        <v>28.88</v>
      </c>
      <c r="C101" s="34">
        <v>29.67</v>
      </c>
      <c r="D101" s="34">
        <v>45.73</v>
      </c>
      <c r="E101" s="34">
        <v>39.896000000000001</v>
      </c>
      <c r="F101" s="34">
        <v>151.02699999999999</v>
      </c>
      <c r="G101" s="34">
        <v>154.30500000000001</v>
      </c>
      <c r="H101" s="34">
        <v>152.59800000000001</v>
      </c>
      <c r="I101" s="34">
        <v>155.04499999999999</v>
      </c>
      <c r="J101" s="34">
        <v>168.2576946480514</v>
      </c>
      <c r="K101" s="34">
        <v>161.14209951587358</v>
      </c>
      <c r="L101" s="14"/>
    </row>
    <row r="102" spans="1:12" ht="12.75">
      <c r="A102" s="89" t="s">
        <v>76</v>
      </c>
      <c r="B102" s="34">
        <v>0</v>
      </c>
      <c r="C102" s="34">
        <v>0</v>
      </c>
      <c r="D102" s="34">
        <v>0</v>
      </c>
      <c r="E102" s="34">
        <v>0</v>
      </c>
      <c r="F102" s="34">
        <v>0</v>
      </c>
      <c r="G102" s="34">
        <v>0</v>
      </c>
      <c r="H102" s="34">
        <v>0</v>
      </c>
      <c r="I102" s="34">
        <v>0</v>
      </c>
      <c r="J102" s="34">
        <v>0</v>
      </c>
      <c r="K102" s="34">
        <v>0</v>
      </c>
      <c r="L102" s="14"/>
    </row>
    <row r="103" spans="1:12" ht="12.75">
      <c r="A103" s="89" t="s">
        <v>86</v>
      </c>
      <c r="B103" s="34">
        <v>14.99</v>
      </c>
      <c r="C103" s="34">
        <v>15.4</v>
      </c>
      <c r="D103" s="34">
        <v>15.87</v>
      </c>
      <c r="E103" s="34">
        <v>11.500999999999999</v>
      </c>
      <c r="F103" s="34">
        <v>50.213999999999999</v>
      </c>
      <c r="G103" s="34">
        <v>51.304000000000002</v>
      </c>
      <c r="H103" s="34">
        <v>53.436999999999998</v>
      </c>
      <c r="I103" s="34">
        <v>51.55</v>
      </c>
      <c r="J103" s="34">
        <v>56.062446610883946</v>
      </c>
      <c r="K103" s="34">
        <v>53.691573332031474</v>
      </c>
      <c r="L103" s="14"/>
    </row>
    <row r="104" spans="1:12" ht="12.75">
      <c r="A104" s="89" t="s">
        <v>78</v>
      </c>
      <c r="B104" s="34">
        <v>42.09</v>
      </c>
      <c r="C104" s="34">
        <v>43.234999999999999</v>
      </c>
      <c r="D104" s="34">
        <v>44.54</v>
      </c>
      <c r="E104" s="34">
        <v>57.814</v>
      </c>
      <c r="F104" s="34">
        <v>51.819000000000003</v>
      </c>
      <c r="G104" s="34">
        <v>52.944000000000003</v>
      </c>
      <c r="H104" s="34">
        <v>52.357999999999997</v>
      </c>
      <c r="I104" s="34">
        <v>53.197000000000003</v>
      </c>
      <c r="J104" s="34">
        <v>59.27382961180782</v>
      </c>
      <c r="K104" s="34">
        <v>56.767147380522417</v>
      </c>
      <c r="L104" s="14"/>
    </row>
    <row r="105" spans="1:12" ht="12.75">
      <c r="A105" s="89" t="s">
        <v>79</v>
      </c>
      <c r="B105" s="34">
        <v>218.958</v>
      </c>
      <c r="C105" s="34">
        <v>224.93</v>
      </c>
      <c r="D105" s="34">
        <v>241.88</v>
      </c>
      <c r="E105" s="34">
        <v>207.744</v>
      </c>
      <c r="F105" s="34">
        <v>117.282</v>
      </c>
      <c r="G105" s="34">
        <v>119.82599999999999</v>
      </c>
      <c r="H105" s="34">
        <v>118.501</v>
      </c>
      <c r="I105" s="34">
        <v>120.4</v>
      </c>
      <c r="J105" s="34">
        <v>109.29022914219746</v>
      </c>
      <c r="K105" s="34">
        <v>104.66836014473213</v>
      </c>
      <c r="L105" s="14"/>
    </row>
    <row r="106" spans="1:12" ht="12.75">
      <c r="A106" s="89" t="s">
        <v>80</v>
      </c>
      <c r="B106" s="34">
        <v>23.58</v>
      </c>
      <c r="C106" s="34">
        <v>24.23</v>
      </c>
      <c r="D106" s="34">
        <v>25.76</v>
      </c>
      <c r="E106" s="34">
        <v>34.567</v>
      </c>
      <c r="F106" s="34">
        <v>37.817999999999998</v>
      </c>
      <c r="G106" s="34">
        <v>38.637999999999998</v>
      </c>
      <c r="H106" s="34">
        <v>38.21</v>
      </c>
      <c r="I106" s="34">
        <v>38.823999999999998</v>
      </c>
      <c r="J106" s="34">
        <v>57.131794302713992</v>
      </c>
      <c r="K106" s="34">
        <v>54.71569845471538</v>
      </c>
      <c r="L106" s="14"/>
    </row>
    <row r="107" spans="1:12" ht="12.75">
      <c r="A107" s="89" t="s">
        <v>81</v>
      </c>
      <c r="B107" s="34">
        <v>97.18</v>
      </c>
      <c r="C107" s="34">
        <v>99.83</v>
      </c>
      <c r="D107" s="34">
        <v>105.33</v>
      </c>
      <c r="E107" s="34">
        <v>110.17700000000001</v>
      </c>
      <c r="F107" s="34">
        <v>91.997</v>
      </c>
      <c r="G107" s="34">
        <v>93.992999999999995</v>
      </c>
      <c r="H107" s="34">
        <v>92.953999999999994</v>
      </c>
      <c r="I107" s="34">
        <v>94.444000000000003</v>
      </c>
      <c r="J107" s="34">
        <v>133.21270411691142</v>
      </c>
      <c r="K107" s="34">
        <v>127.57915689078752</v>
      </c>
      <c r="L107" s="14"/>
    </row>
    <row r="108" spans="1:12" ht="12.75">
      <c r="A108" s="89" t="s">
        <v>82</v>
      </c>
      <c r="B108" s="34">
        <v>0.80800000000000005</v>
      </c>
      <c r="C108" s="34">
        <v>0.83</v>
      </c>
      <c r="D108" s="34">
        <v>0.85499999999999998</v>
      </c>
      <c r="E108" s="34">
        <v>0.98099999999999998</v>
      </c>
      <c r="F108" s="34">
        <v>0.39400000000000002</v>
      </c>
      <c r="G108" s="34">
        <v>0.40300000000000002</v>
      </c>
      <c r="H108" s="34">
        <v>0.39900000000000002</v>
      </c>
      <c r="I108" s="34">
        <v>0.40500000000000003</v>
      </c>
      <c r="J108" s="34">
        <v>3.1018756096165578</v>
      </c>
      <c r="K108" s="34">
        <v>2.9706977099396572</v>
      </c>
      <c r="L108" s="14"/>
    </row>
    <row r="109" spans="1:12" ht="12.75">
      <c r="A109" s="89" t="s">
        <v>83</v>
      </c>
      <c r="B109" s="34">
        <v>0</v>
      </c>
      <c r="C109" s="34">
        <v>0</v>
      </c>
      <c r="D109" s="34">
        <v>0</v>
      </c>
      <c r="E109" s="34">
        <v>0</v>
      </c>
      <c r="F109" s="34">
        <v>9.1199999999999992</v>
      </c>
      <c r="G109" s="34">
        <v>9.3179999999999996</v>
      </c>
      <c r="H109" s="34">
        <v>9.2149999999999999</v>
      </c>
      <c r="I109" s="34">
        <v>9.3629999999999995</v>
      </c>
      <c r="J109" s="34">
        <v>2.4225882022742913</v>
      </c>
      <c r="K109" s="34">
        <v>2.3201372751090776</v>
      </c>
      <c r="L109" s="14"/>
    </row>
    <row r="110" spans="1:12" ht="12.75">
      <c r="A110" s="89" t="s">
        <v>84</v>
      </c>
      <c r="B110" s="34">
        <v>6.5380000000000003</v>
      </c>
      <c r="C110" s="34">
        <v>6.72</v>
      </c>
      <c r="D110" s="34">
        <v>6.915</v>
      </c>
      <c r="E110" s="34">
        <v>8.2550000000000008</v>
      </c>
      <c r="F110" s="34">
        <v>28.978999999999999</v>
      </c>
      <c r="G110" s="34">
        <v>29.608000000000001</v>
      </c>
      <c r="H110" s="34">
        <v>29.280999999999999</v>
      </c>
      <c r="I110" s="34">
        <v>29.75</v>
      </c>
      <c r="J110" s="34">
        <v>9.4796696051331821</v>
      </c>
      <c r="K110" s="34">
        <v>9.0787756606509777</v>
      </c>
      <c r="L110" s="14"/>
    </row>
    <row r="111" spans="1:12" ht="12.75">
      <c r="A111" s="89" t="s">
        <v>120</v>
      </c>
      <c r="B111" s="34">
        <v>0</v>
      </c>
      <c r="C111" s="34">
        <v>0</v>
      </c>
      <c r="D111" s="34">
        <v>0</v>
      </c>
      <c r="E111" s="34">
        <v>0</v>
      </c>
      <c r="F111" s="34">
        <v>0</v>
      </c>
      <c r="G111" s="34">
        <v>0</v>
      </c>
      <c r="H111" s="34">
        <v>0</v>
      </c>
      <c r="I111" s="34">
        <v>0</v>
      </c>
      <c r="J111" s="34">
        <v>0</v>
      </c>
      <c r="K111" s="34">
        <v>0</v>
      </c>
      <c r="L111" s="14"/>
    </row>
    <row r="112" spans="1:12" ht="12.75">
      <c r="A112" s="89" t="s">
        <v>64</v>
      </c>
      <c r="B112" s="34">
        <v>22.94</v>
      </c>
      <c r="C112" s="34">
        <v>23.57</v>
      </c>
      <c r="D112" s="34">
        <v>30.26</v>
      </c>
      <c r="E112" s="34">
        <v>55.359000000000002</v>
      </c>
      <c r="F112" s="34">
        <v>90.686000000000007</v>
      </c>
      <c r="G112" s="34">
        <v>92.653999999999996</v>
      </c>
      <c r="H112" s="34">
        <v>91.629000000000005</v>
      </c>
      <c r="I112" s="34">
        <v>93.097999999999999</v>
      </c>
      <c r="J112" s="34">
        <v>76.403151538583543</v>
      </c>
      <c r="K112" s="34">
        <v>73.172072601550909</v>
      </c>
      <c r="L112" s="14"/>
    </row>
    <row r="113" spans="1:12" ht="12.75">
      <c r="A113" s="89" t="s">
        <v>51</v>
      </c>
      <c r="B113" s="34">
        <v>2.1259999999999999</v>
      </c>
      <c r="C113" s="34">
        <v>2.1850000000000001</v>
      </c>
      <c r="D113" s="34">
        <v>2.25</v>
      </c>
      <c r="E113" s="34">
        <v>2.6779999999999999</v>
      </c>
      <c r="F113" s="34">
        <v>8.3309999999999995</v>
      </c>
      <c r="G113" s="34">
        <v>8.5109999999999992</v>
      </c>
      <c r="H113" s="34">
        <v>8.4169999999999998</v>
      </c>
      <c r="I113" s="34">
        <v>8.5519999999999996</v>
      </c>
      <c r="J113" s="34">
        <v>6.248549937687363</v>
      </c>
      <c r="K113" s="34">
        <v>5.9842996065938543</v>
      </c>
      <c r="L113" s="14"/>
    </row>
    <row r="114" spans="1:12" ht="12.75">
      <c r="A114" s="39" t="s">
        <v>418</v>
      </c>
      <c r="B114" s="98">
        <f>SUM(B100:B113)</f>
        <v>593.90000000000009</v>
      </c>
      <c r="C114" s="98">
        <f t="shared" ref="C114:K114" si="21">SUM(C100:C113)</f>
        <v>610.10000000000014</v>
      </c>
      <c r="D114" s="98">
        <f t="shared" si="21"/>
        <v>663.1</v>
      </c>
      <c r="E114" s="98">
        <f t="shared" si="21"/>
        <v>675.79000000000008</v>
      </c>
      <c r="F114" s="98">
        <f t="shared" si="21"/>
        <v>714.80400000000009</v>
      </c>
      <c r="G114" s="98">
        <f t="shared" si="21"/>
        <v>730.31499999999994</v>
      </c>
      <c r="H114" s="98">
        <f t="shared" si="21"/>
        <v>724.93900000000008</v>
      </c>
      <c r="I114" s="98">
        <f t="shared" si="21"/>
        <v>733.81699999999989</v>
      </c>
      <c r="J114" s="98">
        <f t="shared" si="21"/>
        <v>778.17700000000002</v>
      </c>
      <c r="K114" s="98">
        <f t="shared" si="21"/>
        <v>745.26800000000026</v>
      </c>
      <c r="L114" s="14"/>
    </row>
    <row r="115" spans="1:12" ht="15">
      <c r="A115" s="113" t="s">
        <v>419</v>
      </c>
      <c r="B115" s="114"/>
      <c r="C115" s="114"/>
      <c r="D115" s="114"/>
      <c r="E115" s="114"/>
      <c r="F115" s="114"/>
      <c r="G115" s="114"/>
      <c r="H115" s="114"/>
      <c r="I115" s="114"/>
      <c r="J115" s="114"/>
      <c r="K115" s="114"/>
      <c r="L115" s="14"/>
    </row>
    <row r="116" spans="1:12" ht="12.75">
      <c r="A116" s="89" t="s">
        <v>115</v>
      </c>
      <c r="B116" s="34">
        <v>0</v>
      </c>
      <c r="C116" s="34">
        <v>0</v>
      </c>
      <c r="D116" s="34">
        <v>0</v>
      </c>
      <c r="E116" s="34">
        <v>0</v>
      </c>
      <c r="F116" s="34">
        <v>16.75</v>
      </c>
      <c r="G116" s="34">
        <v>14.2</v>
      </c>
      <c r="H116" s="34">
        <v>0</v>
      </c>
      <c r="I116" s="34">
        <v>0</v>
      </c>
      <c r="J116" s="34">
        <v>12.188000000000001</v>
      </c>
      <c r="K116" s="34">
        <v>15.510999999999999</v>
      </c>
      <c r="L116" s="14"/>
    </row>
    <row r="117" spans="1:12" ht="12.75">
      <c r="A117" s="89" t="s">
        <v>75</v>
      </c>
      <c r="B117" s="34">
        <v>0</v>
      </c>
      <c r="C117" s="34">
        <v>0</v>
      </c>
      <c r="D117" s="34">
        <v>0</v>
      </c>
      <c r="E117" s="34">
        <v>0</v>
      </c>
      <c r="F117" s="34">
        <v>4.5999999999999996</v>
      </c>
      <c r="G117" s="34">
        <v>13.41</v>
      </c>
      <c r="H117" s="34">
        <v>0</v>
      </c>
      <c r="I117" s="34">
        <v>0</v>
      </c>
      <c r="J117" s="34">
        <v>7.8929999999999998</v>
      </c>
      <c r="K117" s="34">
        <v>10.045</v>
      </c>
      <c r="L117" s="14"/>
    </row>
    <row r="118" spans="1:12" ht="12.75">
      <c r="A118" s="89" t="s">
        <v>76</v>
      </c>
      <c r="B118" s="34">
        <v>0</v>
      </c>
      <c r="C118" s="34">
        <v>0</v>
      </c>
      <c r="D118" s="34">
        <v>0</v>
      </c>
      <c r="E118" s="34">
        <v>0</v>
      </c>
      <c r="F118" s="34">
        <v>12.76</v>
      </c>
      <c r="G118" s="34">
        <v>5.94</v>
      </c>
      <c r="H118" s="34">
        <v>0</v>
      </c>
      <c r="I118" s="34">
        <v>0</v>
      </c>
      <c r="J118" s="34">
        <v>2.681</v>
      </c>
      <c r="K118" s="34">
        <v>6.8239999999999998</v>
      </c>
      <c r="L118" s="14"/>
    </row>
    <row r="119" spans="1:12" ht="12.75">
      <c r="A119" s="89" t="s">
        <v>86</v>
      </c>
      <c r="B119" s="34">
        <v>0</v>
      </c>
      <c r="C119" s="34">
        <v>0</v>
      </c>
      <c r="D119" s="34">
        <v>0</v>
      </c>
      <c r="E119" s="34">
        <v>0</v>
      </c>
      <c r="F119" s="34">
        <v>0</v>
      </c>
      <c r="G119" s="34">
        <v>0</v>
      </c>
      <c r="H119" s="34">
        <v>0</v>
      </c>
      <c r="I119" s="34">
        <v>0</v>
      </c>
      <c r="J119" s="34">
        <v>0</v>
      </c>
      <c r="K119" s="34"/>
      <c r="L119" s="14"/>
    </row>
    <row r="120" spans="1:12" ht="12.75">
      <c r="A120" s="89" t="s">
        <v>78</v>
      </c>
      <c r="B120" s="34">
        <v>0</v>
      </c>
      <c r="C120" s="34">
        <v>0</v>
      </c>
      <c r="D120" s="34">
        <v>0</v>
      </c>
      <c r="E120" s="34">
        <v>0</v>
      </c>
      <c r="F120" s="34">
        <v>0</v>
      </c>
      <c r="G120" s="34">
        <v>0</v>
      </c>
      <c r="H120" s="34">
        <v>0</v>
      </c>
      <c r="I120" s="34">
        <v>0</v>
      </c>
      <c r="J120" s="34">
        <v>0.96</v>
      </c>
      <c r="K120" s="34">
        <v>0.504</v>
      </c>
      <c r="L120" s="14"/>
    </row>
    <row r="121" spans="1:12" ht="12.75">
      <c r="A121" s="89" t="s">
        <v>79</v>
      </c>
      <c r="B121" s="34">
        <v>0</v>
      </c>
      <c r="C121" s="34">
        <v>0</v>
      </c>
      <c r="D121" s="34">
        <v>0</v>
      </c>
      <c r="E121" s="34">
        <v>0</v>
      </c>
      <c r="F121" s="34">
        <v>8.1999999999999993</v>
      </c>
      <c r="G121" s="34">
        <v>8</v>
      </c>
      <c r="H121" s="34">
        <v>0</v>
      </c>
      <c r="I121" s="34">
        <v>0</v>
      </c>
      <c r="J121" s="34">
        <v>6.6749999999999998</v>
      </c>
      <c r="K121" s="34">
        <v>8.4949999999999992</v>
      </c>
      <c r="L121" s="14"/>
    </row>
    <row r="122" spans="1:12" ht="12.75">
      <c r="A122" s="89" t="s">
        <v>80</v>
      </c>
      <c r="B122" s="34">
        <v>0</v>
      </c>
      <c r="C122" s="34">
        <v>0</v>
      </c>
      <c r="D122" s="34">
        <v>0</v>
      </c>
      <c r="E122" s="34">
        <v>0</v>
      </c>
      <c r="F122" s="34">
        <v>9.5500000000000007</v>
      </c>
      <c r="G122" s="34">
        <v>14.79</v>
      </c>
      <c r="H122" s="34">
        <v>0</v>
      </c>
      <c r="I122" s="34">
        <v>0</v>
      </c>
      <c r="J122" s="34">
        <v>5.2430000000000003</v>
      </c>
      <c r="K122" s="34">
        <v>6.6719999999999997</v>
      </c>
      <c r="L122" s="14"/>
    </row>
    <row r="123" spans="1:12" ht="12.75">
      <c r="A123" s="89" t="s">
        <v>81</v>
      </c>
      <c r="B123" s="34">
        <v>0</v>
      </c>
      <c r="C123" s="34">
        <v>0</v>
      </c>
      <c r="D123" s="34">
        <v>0</v>
      </c>
      <c r="E123" s="34">
        <v>0</v>
      </c>
      <c r="F123" s="34">
        <v>11.12</v>
      </c>
      <c r="G123" s="34">
        <v>5.16</v>
      </c>
      <c r="H123" s="34">
        <v>0</v>
      </c>
      <c r="I123" s="34">
        <v>0</v>
      </c>
      <c r="J123" s="34">
        <v>4.1130000000000004</v>
      </c>
      <c r="K123" s="34">
        <v>9.3480000000000008</v>
      </c>
      <c r="L123" s="14"/>
    </row>
    <row r="124" spans="1:12" ht="12.75">
      <c r="A124" s="89" t="s">
        <v>82</v>
      </c>
      <c r="B124" s="34">
        <v>0</v>
      </c>
      <c r="C124" s="34">
        <v>0</v>
      </c>
      <c r="D124" s="34">
        <v>0</v>
      </c>
      <c r="E124" s="34">
        <v>0</v>
      </c>
      <c r="F124" s="34">
        <v>0</v>
      </c>
      <c r="G124" s="34">
        <v>0</v>
      </c>
      <c r="H124" s="34">
        <v>0</v>
      </c>
      <c r="I124" s="34">
        <v>0</v>
      </c>
      <c r="J124" s="34">
        <v>0</v>
      </c>
      <c r="K124" s="34">
        <v>0</v>
      </c>
      <c r="L124" s="14"/>
    </row>
    <row r="125" spans="1:12" ht="12.75">
      <c r="A125" s="89" t="s">
        <v>83</v>
      </c>
      <c r="B125" s="34">
        <v>0</v>
      </c>
      <c r="C125" s="34">
        <v>0</v>
      </c>
      <c r="D125" s="34">
        <v>0</v>
      </c>
      <c r="E125" s="34">
        <v>0</v>
      </c>
      <c r="F125" s="34">
        <v>0</v>
      </c>
      <c r="G125" s="34">
        <v>0</v>
      </c>
      <c r="H125" s="34">
        <v>0</v>
      </c>
      <c r="I125" s="34">
        <v>0</v>
      </c>
      <c r="J125" s="34">
        <v>0</v>
      </c>
      <c r="K125" s="34">
        <v>0</v>
      </c>
      <c r="L125" s="14"/>
    </row>
    <row r="126" spans="1:12" ht="12.75">
      <c r="A126" s="89" t="s">
        <v>84</v>
      </c>
      <c r="B126" s="34">
        <v>0</v>
      </c>
      <c r="C126" s="34">
        <v>0</v>
      </c>
      <c r="D126" s="34">
        <v>0</v>
      </c>
      <c r="E126" s="34">
        <v>0</v>
      </c>
      <c r="F126" s="34">
        <v>0</v>
      </c>
      <c r="G126" s="34">
        <v>0</v>
      </c>
      <c r="H126" s="34">
        <v>0</v>
      </c>
      <c r="I126" s="34">
        <v>0</v>
      </c>
      <c r="J126" s="34">
        <v>0</v>
      </c>
      <c r="K126" s="34">
        <v>0</v>
      </c>
      <c r="L126" s="14"/>
    </row>
    <row r="127" spans="1:12" ht="12.75">
      <c r="A127" s="89" t="s">
        <v>120</v>
      </c>
      <c r="B127" s="34">
        <v>0</v>
      </c>
      <c r="C127" s="34">
        <v>0</v>
      </c>
      <c r="D127" s="34">
        <v>0</v>
      </c>
      <c r="E127" s="34">
        <v>0</v>
      </c>
      <c r="F127" s="34">
        <v>0</v>
      </c>
      <c r="G127" s="34">
        <v>0</v>
      </c>
      <c r="H127" s="34">
        <v>0</v>
      </c>
      <c r="I127" s="34">
        <v>0</v>
      </c>
      <c r="J127" s="34">
        <v>0</v>
      </c>
      <c r="K127" s="34">
        <v>0</v>
      </c>
      <c r="L127" s="14"/>
    </row>
    <row r="128" spans="1:12" ht="12.75">
      <c r="A128" s="89" t="s">
        <v>64</v>
      </c>
      <c r="B128" s="34">
        <v>13.146000000000001</v>
      </c>
      <c r="C128" s="34">
        <v>78.195999999999998</v>
      </c>
      <c r="D128" s="34">
        <v>120.59699999999999</v>
      </c>
      <c r="E128" s="34">
        <v>102.8</v>
      </c>
      <c r="F128" s="34">
        <v>41.13</v>
      </c>
      <c r="G128" s="34">
        <v>45.59</v>
      </c>
      <c r="H128" s="34">
        <v>0</v>
      </c>
      <c r="I128" s="34">
        <v>0</v>
      </c>
      <c r="J128" s="34">
        <v>40.347000000000001</v>
      </c>
      <c r="K128" s="34">
        <v>42.701000000000001</v>
      </c>
      <c r="L128" s="14"/>
    </row>
    <row r="129" spans="1:12" ht="12.75">
      <c r="A129" s="89" t="s">
        <v>51</v>
      </c>
      <c r="B129" s="34">
        <v>0</v>
      </c>
      <c r="C129" s="34">
        <v>0</v>
      </c>
      <c r="D129" s="34">
        <v>0</v>
      </c>
      <c r="E129" s="34">
        <v>0</v>
      </c>
      <c r="F129" s="34">
        <v>0</v>
      </c>
      <c r="G129" s="34">
        <v>0</v>
      </c>
      <c r="H129" s="34">
        <v>0</v>
      </c>
      <c r="I129" s="34">
        <v>0</v>
      </c>
      <c r="J129" s="34">
        <v>0</v>
      </c>
      <c r="K129" s="34">
        <v>0</v>
      </c>
      <c r="L129" s="14"/>
    </row>
    <row r="130" spans="1:12" ht="12.75">
      <c r="A130" s="39" t="s">
        <v>420</v>
      </c>
      <c r="B130" s="98">
        <f>SUM(B116:B129)</f>
        <v>13.146000000000001</v>
      </c>
      <c r="C130" s="98">
        <f t="shared" ref="C130:K130" si="22">SUM(C116:C129)</f>
        <v>78.195999999999998</v>
      </c>
      <c r="D130" s="98">
        <f t="shared" si="22"/>
        <v>120.59699999999999</v>
      </c>
      <c r="E130" s="98">
        <f t="shared" si="22"/>
        <v>102.8</v>
      </c>
      <c r="F130" s="98">
        <f t="shared" si="22"/>
        <v>104.11</v>
      </c>
      <c r="G130" s="98">
        <f t="shared" si="22"/>
        <v>107.09</v>
      </c>
      <c r="H130" s="98">
        <f t="shared" si="22"/>
        <v>0</v>
      </c>
      <c r="I130" s="98">
        <f t="shared" si="22"/>
        <v>0</v>
      </c>
      <c r="J130" s="98">
        <f t="shared" si="22"/>
        <v>80.099999999999994</v>
      </c>
      <c r="K130" s="98">
        <f t="shared" si="22"/>
        <v>100.1</v>
      </c>
      <c r="L130" s="14"/>
    </row>
    <row r="131" spans="1:12" ht="15">
      <c r="A131" s="113" t="s">
        <v>529</v>
      </c>
      <c r="B131" s="114"/>
      <c r="C131" s="114"/>
      <c r="D131" s="114"/>
      <c r="E131" s="114"/>
      <c r="F131" s="114"/>
      <c r="G131" s="114"/>
      <c r="H131" s="114"/>
      <c r="I131" s="114"/>
      <c r="J131" s="114"/>
      <c r="K131" s="114"/>
      <c r="L131" s="14"/>
    </row>
    <row r="132" spans="1:12" ht="12.75">
      <c r="A132" s="89" t="s">
        <v>115</v>
      </c>
      <c r="B132" s="34">
        <v>0</v>
      </c>
      <c r="C132" s="34">
        <v>0</v>
      </c>
      <c r="D132" s="34">
        <v>0</v>
      </c>
      <c r="E132" s="34">
        <v>0</v>
      </c>
      <c r="F132" s="34">
        <v>0</v>
      </c>
      <c r="G132" s="34">
        <v>0</v>
      </c>
      <c r="H132" s="34">
        <v>0</v>
      </c>
      <c r="I132" s="34">
        <v>0</v>
      </c>
      <c r="J132" s="34">
        <v>0</v>
      </c>
      <c r="K132" s="34">
        <v>0</v>
      </c>
      <c r="L132" s="14"/>
    </row>
    <row r="133" spans="1:12" ht="12.75">
      <c r="A133" s="89" t="s">
        <v>75</v>
      </c>
      <c r="B133" s="34">
        <v>0.24</v>
      </c>
      <c r="C133" s="34">
        <v>0.55000000000000004</v>
      </c>
      <c r="D133" s="34">
        <v>2.0928200000000001</v>
      </c>
      <c r="E133" s="34">
        <v>3.4351690000000001</v>
      </c>
      <c r="F133" s="34">
        <v>4.0252270000000001</v>
      </c>
      <c r="G133" s="34">
        <v>3.8186599999999999</v>
      </c>
      <c r="H133" s="34">
        <v>0.69971899999999998</v>
      </c>
      <c r="I133" s="34">
        <v>12.263999999999999</v>
      </c>
      <c r="J133" s="34">
        <v>0</v>
      </c>
      <c r="K133" s="34">
        <v>0</v>
      </c>
      <c r="L133" s="14"/>
    </row>
    <row r="134" spans="1:12" ht="12.75">
      <c r="A134" s="89" t="s">
        <v>76</v>
      </c>
      <c r="B134" s="34">
        <v>0</v>
      </c>
      <c r="C134" s="34">
        <v>0</v>
      </c>
      <c r="D134" s="34">
        <v>0</v>
      </c>
      <c r="E134" s="34">
        <v>0</v>
      </c>
      <c r="F134" s="34">
        <v>0</v>
      </c>
      <c r="G134" s="34">
        <v>0</v>
      </c>
      <c r="H134" s="34">
        <v>0</v>
      </c>
      <c r="I134" s="34">
        <v>0</v>
      </c>
      <c r="J134" s="34">
        <v>0</v>
      </c>
      <c r="K134" s="34">
        <v>0</v>
      </c>
      <c r="L134" s="14"/>
    </row>
    <row r="135" spans="1:12" ht="12.75">
      <c r="A135" s="89" t="s">
        <v>86</v>
      </c>
      <c r="B135" s="34">
        <v>0.199128</v>
      </c>
      <c r="C135" s="34">
        <v>0.51</v>
      </c>
      <c r="D135" s="34">
        <v>3.2443849999999999</v>
      </c>
      <c r="E135" s="34">
        <v>4.9576469999999997</v>
      </c>
      <c r="F135" s="34">
        <v>2.7941600000000002</v>
      </c>
      <c r="G135" s="34">
        <v>6.7948269999999997</v>
      </c>
      <c r="H135" s="34">
        <v>7.2044490000000003</v>
      </c>
      <c r="I135" s="34">
        <v>0.60699999999999998</v>
      </c>
      <c r="J135" s="34">
        <v>0</v>
      </c>
      <c r="K135" s="34">
        <v>0</v>
      </c>
      <c r="L135" s="14"/>
    </row>
    <row r="136" spans="1:12" ht="12.75">
      <c r="A136" s="89" t="s">
        <v>78</v>
      </c>
      <c r="B136" s="34">
        <v>0</v>
      </c>
      <c r="C136" s="34">
        <v>0.06</v>
      </c>
      <c r="D136" s="34">
        <v>0.349163</v>
      </c>
      <c r="E136" s="34">
        <v>0.37814999999999999</v>
      </c>
      <c r="F136" s="34">
        <v>0.19159599999999999</v>
      </c>
      <c r="G136" s="34">
        <v>0</v>
      </c>
      <c r="H136" s="34">
        <v>0.16042300000000001</v>
      </c>
      <c r="I136" s="34">
        <v>1.8660000000000001</v>
      </c>
      <c r="J136" s="34">
        <v>0</v>
      </c>
      <c r="K136" s="34">
        <v>0</v>
      </c>
      <c r="L136" s="14"/>
    </row>
    <row r="137" spans="1:12" ht="12.75">
      <c r="A137" s="89" t="s">
        <v>79</v>
      </c>
      <c r="B137" s="34">
        <v>0</v>
      </c>
      <c r="C137" s="34">
        <v>0</v>
      </c>
      <c r="D137" s="34">
        <v>0</v>
      </c>
      <c r="E137" s="34">
        <v>0</v>
      </c>
      <c r="F137" s="34">
        <v>0</v>
      </c>
      <c r="G137" s="34">
        <v>0</v>
      </c>
      <c r="H137" s="34">
        <v>0</v>
      </c>
      <c r="I137" s="34">
        <v>0</v>
      </c>
      <c r="J137" s="34">
        <v>0</v>
      </c>
      <c r="K137" s="34">
        <v>0</v>
      </c>
      <c r="L137" s="14"/>
    </row>
    <row r="138" spans="1:12" ht="12.75">
      <c r="A138" s="89" t="s">
        <v>80</v>
      </c>
      <c r="B138" s="34">
        <v>1.382917</v>
      </c>
      <c r="C138" s="34">
        <v>2.2208600000000001</v>
      </c>
      <c r="D138" s="34">
        <v>11.202640000000001</v>
      </c>
      <c r="E138" s="34">
        <v>20.337278999999999</v>
      </c>
      <c r="F138" s="34">
        <v>23.029603000000002</v>
      </c>
      <c r="G138" s="34">
        <v>31.454929</v>
      </c>
      <c r="H138" s="34">
        <v>30.322679999999998</v>
      </c>
      <c r="I138" s="34">
        <v>36.500999999999998</v>
      </c>
      <c r="J138" s="34">
        <v>0</v>
      </c>
      <c r="K138" s="34">
        <v>0</v>
      </c>
      <c r="L138" s="14"/>
    </row>
    <row r="139" spans="1:12" ht="12.75">
      <c r="A139" s="89" t="s">
        <v>81</v>
      </c>
      <c r="B139" s="34">
        <v>1.777744</v>
      </c>
      <c r="C139" s="34">
        <v>1.524635</v>
      </c>
      <c r="D139" s="34">
        <v>4.0613000000000001</v>
      </c>
      <c r="E139" s="34">
        <v>3.9422280000000001</v>
      </c>
      <c r="F139" s="34">
        <v>4.9479410000000001</v>
      </c>
      <c r="G139" s="34">
        <v>5.2337569999999998</v>
      </c>
      <c r="H139" s="34">
        <v>4.9052020000000001</v>
      </c>
      <c r="I139" s="34">
        <v>32.631</v>
      </c>
      <c r="J139" s="34">
        <v>0</v>
      </c>
      <c r="K139" s="34">
        <v>0</v>
      </c>
      <c r="L139" s="14"/>
    </row>
    <row r="140" spans="1:12" ht="12.75">
      <c r="A140" s="89" t="s">
        <v>82</v>
      </c>
      <c r="B140" s="34">
        <v>0</v>
      </c>
      <c r="C140" s="34">
        <v>5.3179999999999998E-2</v>
      </c>
      <c r="D140" s="34">
        <v>0.32858300000000001</v>
      </c>
      <c r="E140" s="34">
        <v>1.303796</v>
      </c>
      <c r="F140" s="34">
        <v>3.0096639999999999</v>
      </c>
      <c r="G140" s="34">
        <v>11.008215</v>
      </c>
      <c r="H140" s="34">
        <v>7.8366379999999998</v>
      </c>
      <c r="I140" s="34">
        <v>25.178000000000001</v>
      </c>
      <c r="J140" s="34">
        <v>0</v>
      </c>
      <c r="K140" s="34">
        <v>0</v>
      </c>
      <c r="L140" s="14"/>
    </row>
    <row r="141" spans="1:12" ht="12.75">
      <c r="A141" s="89" t="s">
        <v>83</v>
      </c>
      <c r="B141" s="34">
        <v>0</v>
      </c>
      <c r="C141" s="34">
        <v>0</v>
      </c>
      <c r="D141" s="34">
        <v>0</v>
      </c>
      <c r="E141" s="34">
        <v>0</v>
      </c>
      <c r="F141" s="34">
        <v>8.1390000000000004E-2</v>
      </c>
      <c r="G141" s="34">
        <v>1.052216</v>
      </c>
      <c r="H141" s="34">
        <v>0.40622999999999998</v>
      </c>
      <c r="I141" s="34">
        <v>0</v>
      </c>
      <c r="J141" s="34">
        <v>0</v>
      </c>
      <c r="K141" s="34">
        <v>0</v>
      </c>
      <c r="L141" s="14"/>
    </row>
    <row r="142" spans="1:12" ht="12.75">
      <c r="A142" s="89" t="s">
        <v>84</v>
      </c>
      <c r="B142" s="34">
        <v>11.533516000000001</v>
      </c>
      <c r="C142" s="34">
        <v>16.811685000000001</v>
      </c>
      <c r="D142" s="34">
        <v>19.787065999999999</v>
      </c>
      <c r="E142" s="34">
        <v>26.880979</v>
      </c>
      <c r="F142" s="34">
        <v>31.432217000000001</v>
      </c>
      <c r="G142" s="34">
        <v>45.408048000000001</v>
      </c>
      <c r="H142" s="34">
        <v>50.972934000000002</v>
      </c>
      <c r="I142" s="34">
        <v>53.350999999999999</v>
      </c>
      <c r="J142" s="34">
        <v>0</v>
      </c>
      <c r="K142" s="34">
        <v>0</v>
      </c>
      <c r="L142" s="14"/>
    </row>
    <row r="143" spans="1:12" ht="12.75">
      <c r="A143" s="89" t="s">
        <v>120</v>
      </c>
      <c r="B143" s="34">
        <v>0</v>
      </c>
      <c r="C143" s="34">
        <v>0</v>
      </c>
      <c r="D143" s="34">
        <v>0</v>
      </c>
      <c r="E143" s="34">
        <v>0</v>
      </c>
      <c r="F143" s="34">
        <v>0</v>
      </c>
      <c r="G143" s="34">
        <v>0</v>
      </c>
      <c r="H143" s="34">
        <v>0</v>
      </c>
      <c r="I143" s="34">
        <v>0</v>
      </c>
      <c r="J143" s="34">
        <v>0</v>
      </c>
      <c r="K143" s="34">
        <v>0</v>
      </c>
      <c r="L143" s="14"/>
    </row>
    <row r="144" spans="1:12" ht="12.75">
      <c r="A144" s="89" t="s">
        <v>64</v>
      </c>
      <c r="B144" s="34">
        <v>0.53709600000000002</v>
      </c>
      <c r="C144" s="34">
        <v>1.45</v>
      </c>
      <c r="D144" s="34">
        <v>2.1833109999999998</v>
      </c>
      <c r="E144" s="34">
        <v>2.3098399999999999</v>
      </c>
      <c r="F144" s="34">
        <v>4.0286400000000002</v>
      </c>
      <c r="G144" s="34">
        <v>5.572419</v>
      </c>
      <c r="H144" s="34">
        <v>6.1853819999999997</v>
      </c>
      <c r="I144" s="34">
        <v>19.154</v>
      </c>
      <c r="J144" s="34">
        <v>0</v>
      </c>
      <c r="K144" s="34">
        <v>0</v>
      </c>
      <c r="L144" s="14"/>
    </row>
    <row r="145" spans="1:12" ht="12.75">
      <c r="A145" s="89" t="s">
        <v>51</v>
      </c>
      <c r="B145" s="34">
        <v>0</v>
      </c>
      <c r="C145" s="34">
        <v>0</v>
      </c>
      <c r="D145" s="34">
        <v>0</v>
      </c>
      <c r="E145" s="34">
        <v>0</v>
      </c>
      <c r="F145" s="34">
        <v>0</v>
      </c>
      <c r="G145" s="34">
        <v>0</v>
      </c>
      <c r="H145" s="34">
        <v>0</v>
      </c>
      <c r="I145" s="34">
        <v>0</v>
      </c>
      <c r="J145" s="34">
        <v>0</v>
      </c>
      <c r="K145" s="34">
        <v>0</v>
      </c>
      <c r="L145" s="14"/>
    </row>
    <row r="146" spans="1:12" ht="12.75">
      <c r="A146" s="39" t="s">
        <v>421</v>
      </c>
      <c r="B146" s="98">
        <f>SUM(B132:B145)</f>
        <v>15.670401</v>
      </c>
      <c r="C146" s="98">
        <f t="shared" ref="C146:K146" si="23">SUM(C132:C145)</f>
        <v>23.18036</v>
      </c>
      <c r="D146" s="98">
        <f t="shared" si="23"/>
        <v>43.249268000000001</v>
      </c>
      <c r="E146" s="98">
        <f t="shared" si="23"/>
        <v>63.545088</v>
      </c>
      <c r="F146" s="98">
        <f t="shared" si="23"/>
        <v>73.540437999999995</v>
      </c>
      <c r="G146" s="98">
        <f t="shared" si="23"/>
        <v>110.34307099999999</v>
      </c>
      <c r="H146" s="98">
        <f t="shared" si="23"/>
        <v>108.693657</v>
      </c>
      <c r="I146" s="98">
        <f t="shared" si="23"/>
        <v>181.55199999999999</v>
      </c>
      <c r="J146" s="98">
        <f t="shared" si="23"/>
        <v>0</v>
      </c>
      <c r="K146" s="98">
        <f t="shared" si="23"/>
        <v>0</v>
      </c>
      <c r="L146" s="14"/>
    </row>
    <row r="147" spans="1:12" ht="15">
      <c r="A147" s="113" t="s">
        <v>206</v>
      </c>
      <c r="B147" s="114"/>
      <c r="C147" s="114"/>
      <c r="D147" s="114"/>
      <c r="E147" s="114"/>
      <c r="F147" s="114"/>
      <c r="G147" s="114"/>
      <c r="H147" s="114"/>
      <c r="I147" s="114"/>
      <c r="J147" s="114"/>
      <c r="K147" s="114"/>
      <c r="L147" s="14"/>
    </row>
    <row r="148" spans="1:12" ht="12.75">
      <c r="A148" s="89" t="s">
        <v>115</v>
      </c>
      <c r="B148" s="34">
        <v>33.299999999999997</v>
      </c>
      <c r="C148" s="34">
        <v>38.880000000000003</v>
      </c>
      <c r="D148" s="34">
        <v>44.95</v>
      </c>
      <c r="E148" s="34">
        <v>43.1</v>
      </c>
      <c r="F148" s="34">
        <v>40.473999999999997</v>
      </c>
      <c r="G148" s="34">
        <v>36.021999999999998</v>
      </c>
      <c r="H148" s="34">
        <v>34.533000000000001</v>
      </c>
      <c r="I148" s="34">
        <v>35.079000000000001</v>
      </c>
      <c r="J148" s="34">
        <v>40.659999999999997</v>
      </c>
      <c r="K148" s="34">
        <v>94.958245466626678</v>
      </c>
      <c r="L148" s="14"/>
    </row>
    <row r="149" spans="1:12" ht="12.75">
      <c r="A149" s="89" t="s">
        <v>75</v>
      </c>
      <c r="B149" s="34">
        <v>6.44</v>
      </c>
      <c r="C149" s="34">
        <v>7.52</v>
      </c>
      <c r="D149" s="34">
        <v>8.6999999999999993</v>
      </c>
      <c r="E149" s="34">
        <v>8.3420000000000005</v>
      </c>
      <c r="F149" s="34">
        <v>7.8339999999999996</v>
      </c>
      <c r="G149" s="34">
        <v>6.9720000000000004</v>
      </c>
      <c r="H149" s="34">
        <v>6.6840000000000002</v>
      </c>
      <c r="I149" s="34">
        <v>6.79</v>
      </c>
      <c r="J149" s="34">
        <v>7.87</v>
      </c>
      <c r="K149" s="34">
        <v>0</v>
      </c>
      <c r="L149" s="14"/>
    </row>
    <row r="150" spans="1:12" ht="12.75">
      <c r="A150" s="89" t="s">
        <v>76</v>
      </c>
      <c r="B150" s="34">
        <v>0</v>
      </c>
      <c r="C150" s="34">
        <v>0</v>
      </c>
      <c r="D150" s="34">
        <v>0</v>
      </c>
      <c r="E150" s="34">
        <v>0</v>
      </c>
      <c r="F150" s="34">
        <v>0</v>
      </c>
      <c r="G150" s="34">
        <v>0</v>
      </c>
      <c r="H150" s="34">
        <v>0</v>
      </c>
      <c r="I150" s="34">
        <v>0</v>
      </c>
      <c r="J150" s="34">
        <v>0</v>
      </c>
      <c r="K150" s="34">
        <v>0</v>
      </c>
      <c r="L150" s="14"/>
    </row>
    <row r="151" spans="1:12" ht="12.75">
      <c r="A151" s="89" t="s">
        <v>86</v>
      </c>
      <c r="B151" s="34">
        <v>0</v>
      </c>
      <c r="C151" s="34">
        <v>0</v>
      </c>
      <c r="D151" s="34">
        <v>0</v>
      </c>
      <c r="E151" s="34">
        <v>0</v>
      </c>
      <c r="F151" s="34">
        <v>0</v>
      </c>
      <c r="G151" s="34">
        <v>0</v>
      </c>
      <c r="H151" s="34">
        <v>0</v>
      </c>
      <c r="I151" s="34">
        <v>0</v>
      </c>
      <c r="J151" s="34">
        <v>0</v>
      </c>
      <c r="K151" s="34">
        <v>17.527933557071158</v>
      </c>
      <c r="L151" s="14"/>
    </row>
    <row r="152" spans="1:12" ht="12.75">
      <c r="A152" s="89" t="s">
        <v>78</v>
      </c>
      <c r="B152" s="34">
        <v>8.59</v>
      </c>
      <c r="C152" s="34">
        <v>10.029999999999999</v>
      </c>
      <c r="D152" s="34">
        <v>11.6</v>
      </c>
      <c r="E152" s="34">
        <v>11.122999999999999</v>
      </c>
      <c r="F152" s="34">
        <v>10.445</v>
      </c>
      <c r="G152" s="34">
        <v>9.2959999999999994</v>
      </c>
      <c r="H152" s="34">
        <v>8.9120000000000008</v>
      </c>
      <c r="I152" s="34">
        <v>9.0530000000000008</v>
      </c>
      <c r="J152" s="34">
        <v>10.493</v>
      </c>
      <c r="K152" s="34">
        <v>12.489820976302175</v>
      </c>
      <c r="L152" s="14"/>
    </row>
    <row r="153" spans="1:12" ht="12.75">
      <c r="A153" s="89" t="s">
        <v>79</v>
      </c>
      <c r="B153" s="34">
        <v>55.85</v>
      </c>
      <c r="C153" s="34">
        <v>65.209999999999994</v>
      </c>
      <c r="D153" s="34">
        <v>75.400000000000006</v>
      </c>
      <c r="E153" s="34">
        <v>72.296000000000006</v>
      </c>
      <c r="F153" s="34">
        <v>67.891999999999996</v>
      </c>
      <c r="G153" s="34">
        <v>60.424999999999997</v>
      </c>
      <c r="H153" s="34">
        <v>57.924999999999997</v>
      </c>
      <c r="I153" s="34">
        <v>58.841000000000001</v>
      </c>
      <c r="J153" s="34">
        <v>68.200999999999993</v>
      </c>
      <c r="K153" s="34">
        <v>0</v>
      </c>
      <c r="L153" s="14"/>
    </row>
    <row r="154" spans="1:12" ht="12.75">
      <c r="A154" s="89" t="s">
        <v>80</v>
      </c>
      <c r="B154" s="34">
        <v>0</v>
      </c>
      <c r="C154" s="34">
        <v>0</v>
      </c>
      <c r="D154" s="34">
        <v>0</v>
      </c>
      <c r="E154" s="34">
        <v>0</v>
      </c>
      <c r="F154" s="34">
        <v>0</v>
      </c>
      <c r="G154" s="34">
        <v>0</v>
      </c>
      <c r="H154" s="34">
        <v>0</v>
      </c>
      <c r="I154" s="34">
        <v>0</v>
      </c>
      <c r="J154" s="34">
        <v>0</v>
      </c>
      <c r="K154" s="34">
        <v>0</v>
      </c>
      <c r="L154" s="14"/>
    </row>
    <row r="155" spans="1:12" ht="12.75">
      <c r="A155" s="89" t="s">
        <v>81</v>
      </c>
      <c r="B155" s="34">
        <v>0</v>
      </c>
      <c r="C155" s="34">
        <v>0</v>
      </c>
      <c r="D155" s="34">
        <v>0</v>
      </c>
      <c r="E155" s="34">
        <v>0</v>
      </c>
      <c r="F155" s="34">
        <v>0</v>
      </c>
      <c r="G155" s="34">
        <v>0</v>
      </c>
      <c r="H155" s="34">
        <v>0</v>
      </c>
      <c r="I155" s="34">
        <v>0</v>
      </c>
      <c r="J155" s="34">
        <v>0</v>
      </c>
      <c r="K155" s="34">
        <v>0</v>
      </c>
      <c r="L155" s="14"/>
    </row>
    <row r="156" spans="1:12" ht="12.75">
      <c r="A156" s="89" t="s">
        <v>82</v>
      </c>
      <c r="B156" s="34">
        <v>0</v>
      </c>
      <c r="C156" s="34">
        <v>0</v>
      </c>
      <c r="D156" s="34">
        <v>0</v>
      </c>
      <c r="E156" s="34">
        <v>0</v>
      </c>
      <c r="F156" s="34">
        <v>0</v>
      </c>
      <c r="G156" s="34">
        <v>0</v>
      </c>
      <c r="H156" s="34">
        <v>0</v>
      </c>
      <c r="I156" s="34">
        <v>0</v>
      </c>
      <c r="J156" s="34">
        <v>0</v>
      </c>
      <c r="K156" s="34">
        <v>0</v>
      </c>
      <c r="L156" s="14"/>
    </row>
    <row r="157" spans="1:12" ht="12.75">
      <c r="A157" s="89" t="s">
        <v>83</v>
      </c>
      <c r="B157" s="34">
        <v>0</v>
      </c>
      <c r="C157" s="34">
        <v>0</v>
      </c>
      <c r="D157" s="34">
        <v>0</v>
      </c>
      <c r="E157" s="34">
        <v>0</v>
      </c>
      <c r="F157" s="34">
        <v>0</v>
      </c>
      <c r="G157" s="34">
        <v>0</v>
      </c>
      <c r="H157" s="34">
        <v>0</v>
      </c>
      <c r="I157" s="34">
        <v>0</v>
      </c>
      <c r="J157" s="34">
        <v>0</v>
      </c>
      <c r="K157" s="34">
        <v>0</v>
      </c>
      <c r="L157" s="14"/>
    </row>
    <row r="158" spans="1:12" ht="12.75">
      <c r="A158" s="89" t="s">
        <v>84</v>
      </c>
      <c r="B158" s="34">
        <v>0</v>
      </c>
      <c r="C158" s="34">
        <v>0</v>
      </c>
      <c r="D158" s="34">
        <v>0</v>
      </c>
      <c r="E158" s="34">
        <v>0</v>
      </c>
      <c r="F158" s="34">
        <v>0</v>
      </c>
      <c r="G158" s="34">
        <v>0</v>
      </c>
      <c r="H158" s="34">
        <v>0</v>
      </c>
      <c r="I158" s="34">
        <v>0</v>
      </c>
      <c r="J158" s="34">
        <v>0</v>
      </c>
      <c r="K158" s="34">
        <v>0</v>
      </c>
      <c r="L158" s="14"/>
    </row>
    <row r="159" spans="1:12" ht="12.75">
      <c r="A159" s="89" t="s">
        <v>120</v>
      </c>
      <c r="B159" s="34">
        <v>0</v>
      </c>
      <c r="C159" s="34">
        <v>0</v>
      </c>
      <c r="D159" s="34">
        <v>0</v>
      </c>
      <c r="E159" s="34">
        <v>0</v>
      </c>
      <c r="F159" s="34">
        <v>0</v>
      </c>
      <c r="G159" s="34">
        <v>0</v>
      </c>
      <c r="H159" s="34">
        <v>0</v>
      </c>
      <c r="I159" s="34">
        <v>0</v>
      </c>
      <c r="J159" s="34">
        <v>0</v>
      </c>
      <c r="K159" s="34">
        <v>0</v>
      </c>
      <c r="L159" s="14"/>
    </row>
    <row r="160" spans="1:12" ht="12.75">
      <c r="A160" s="89" t="s">
        <v>64</v>
      </c>
      <c r="B160" s="34">
        <v>3.22</v>
      </c>
      <c r="C160" s="34">
        <v>3.76</v>
      </c>
      <c r="D160" s="34">
        <v>4.3499999999999996</v>
      </c>
      <c r="E160" s="34">
        <v>4.1710000000000003</v>
      </c>
      <c r="F160" s="34">
        <v>3.9169999999999998</v>
      </c>
      <c r="G160" s="34">
        <v>3.4860000000000002</v>
      </c>
      <c r="H160" s="34">
        <v>3.3420000000000001</v>
      </c>
      <c r="I160" s="34">
        <v>3.395</v>
      </c>
      <c r="J160" s="34">
        <v>3.9350000000000001</v>
      </c>
      <c r="K160" s="34">
        <v>0</v>
      </c>
      <c r="L160" s="14"/>
    </row>
    <row r="161" spans="1:12" ht="12.75">
      <c r="A161" s="89" t="s">
        <v>51</v>
      </c>
      <c r="B161" s="34">
        <v>0</v>
      </c>
      <c r="C161" s="34">
        <v>0</v>
      </c>
      <c r="D161" s="34">
        <v>0</v>
      </c>
      <c r="E161" s="34">
        <v>0</v>
      </c>
      <c r="F161" s="34">
        <v>0</v>
      </c>
      <c r="G161" s="34">
        <v>0</v>
      </c>
      <c r="H161" s="34">
        <v>0</v>
      </c>
      <c r="I161" s="34">
        <v>0</v>
      </c>
      <c r="J161" s="34">
        <v>0</v>
      </c>
      <c r="K161" s="34">
        <v>0</v>
      </c>
      <c r="L161" s="14"/>
    </row>
    <row r="162" spans="1:12" ht="12.75">
      <c r="A162" s="39" t="s">
        <v>422</v>
      </c>
      <c r="B162" s="98">
        <f>SUM(B148:B161)</f>
        <v>107.4</v>
      </c>
      <c r="C162" s="98">
        <f t="shared" ref="C162:K162" si="24">SUM(C148:C161)</f>
        <v>125.4</v>
      </c>
      <c r="D162" s="98">
        <f t="shared" si="24"/>
        <v>145</v>
      </c>
      <c r="E162" s="98">
        <f t="shared" si="24"/>
        <v>139.03199999999998</v>
      </c>
      <c r="F162" s="98">
        <f t="shared" si="24"/>
        <v>130.56199999999998</v>
      </c>
      <c r="G162" s="98">
        <f t="shared" si="24"/>
        <v>116.20100000000001</v>
      </c>
      <c r="H162" s="98">
        <f t="shared" si="24"/>
        <v>111.396</v>
      </c>
      <c r="I162" s="98">
        <f t="shared" si="24"/>
        <v>113.158</v>
      </c>
      <c r="J162" s="98">
        <f t="shared" si="24"/>
        <v>131.15899999999999</v>
      </c>
      <c r="K162" s="98">
        <f t="shared" si="24"/>
        <v>124.97600000000001</v>
      </c>
      <c r="L162" s="14"/>
    </row>
    <row r="163" spans="1:12" ht="15">
      <c r="A163" s="113" t="s">
        <v>264</v>
      </c>
      <c r="B163" s="114"/>
      <c r="C163" s="114"/>
      <c r="D163" s="114"/>
      <c r="E163" s="114"/>
      <c r="F163" s="114"/>
      <c r="G163" s="114"/>
      <c r="H163" s="114"/>
      <c r="I163" s="114"/>
      <c r="J163" s="114"/>
      <c r="K163" s="114"/>
      <c r="L163" s="14"/>
    </row>
    <row r="164" spans="1:12" ht="12.75">
      <c r="A164" s="89" t="s">
        <v>115</v>
      </c>
      <c r="B164" s="34">
        <v>14.430822360000001</v>
      </c>
      <c r="C164" s="34">
        <v>22.740040879999999</v>
      </c>
      <c r="D164" s="34">
        <v>27.887884779999997</v>
      </c>
      <c r="E164" s="34">
        <v>39.257905219999998</v>
      </c>
      <c r="F164" s="34">
        <v>39.839835399999998</v>
      </c>
      <c r="G164" s="34">
        <v>40.072221499999998</v>
      </c>
      <c r="H164" s="34">
        <v>90.577733820000006</v>
      </c>
      <c r="I164" s="34">
        <v>84.572127843120001</v>
      </c>
      <c r="J164" s="34">
        <v>45.640854726619992</v>
      </c>
      <c r="K164" s="34">
        <v>62.435887153776349</v>
      </c>
      <c r="L164" s="14"/>
    </row>
    <row r="165" spans="1:12" ht="12.75">
      <c r="A165" s="89" t="s">
        <v>75</v>
      </c>
      <c r="B165" s="34">
        <v>22.252564979999999</v>
      </c>
      <c r="C165" s="34">
        <v>22.809332080000001</v>
      </c>
      <c r="D165" s="34">
        <v>27.972861980000001</v>
      </c>
      <c r="E165" s="34">
        <v>39.377528020000007</v>
      </c>
      <c r="F165" s="34">
        <v>39.961231400000003</v>
      </c>
      <c r="G165" s="34">
        <v>47.222027950000005</v>
      </c>
      <c r="H165" s="34">
        <v>76.243862370000002</v>
      </c>
      <c r="I165" s="34">
        <v>97.81854090984001</v>
      </c>
      <c r="J165" s="34">
        <v>101.68988546398</v>
      </c>
      <c r="K165" s="34">
        <v>58.456777376654365</v>
      </c>
      <c r="L165" s="14"/>
    </row>
    <row r="166" spans="1:12" ht="12.75">
      <c r="A166" s="89" t="s">
        <v>76</v>
      </c>
      <c r="B166" s="34">
        <v>0</v>
      </c>
      <c r="C166" s="34">
        <v>0</v>
      </c>
      <c r="D166" s="34">
        <v>0</v>
      </c>
      <c r="E166" s="34">
        <v>0</v>
      </c>
      <c r="F166" s="34">
        <v>0</v>
      </c>
      <c r="G166" s="34">
        <v>0</v>
      </c>
      <c r="H166" s="34">
        <v>0</v>
      </c>
      <c r="I166" s="34">
        <v>0</v>
      </c>
      <c r="J166" s="34">
        <v>0</v>
      </c>
      <c r="K166" s="34">
        <v>0</v>
      </c>
      <c r="L166" s="14"/>
    </row>
    <row r="167" spans="1:12" ht="12.75">
      <c r="A167" s="89" t="s">
        <v>86</v>
      </c>
      <c r="B167" s="34">
        <v>58.027071239999998</v>
      </c>
      <c r="C167" s="34">
        <v>55.137039839999993</v>
      </c>
      <c r="D167" s="34">
        <v>67.618850039999998</v>
      </c>
      <c r="E167" s="34">
        <v>95.187369959999998</v>
      </c>
      <c r="F167" s="34">
        <v>96.598357199999995</v>
      </c>
      <c r="G167" s="34">
        <v>230.1905366</v>
      </c>
      <c r="H167" s="34">
        <v>346.93068234000003</v>
      </c>
      <c r="I167" s="34">
        <v>284.06942482319999</v>
      </c>
      <c r="J167" s="34">
        <v>320.65006852919998</v>
      </c>
      <c r="K167" s="34">
        <v>282.29120644241726</v>
      </c>
      <c r="L167" s="14"/>
    </row>
    <row r="168" spans="1:12" ht="12.75">
      <c r="A168" s="89" t="s">
        <v>78</v>
      </c>
      <c r="B168" s="34">
        <v>113.05602540000001</v>
      </c>
      <c r="C168" s="34">
        <v>134.85327359999999</v>
      </c>
      <c r="D168" s="34">
        <v>165.38108160000002</v>
      </c>
      <c r="E168" s="34">
        <v>232.8077184</v>
      </c>
      <c r="F168" s="34">
        <v>236.25868800000001</v>
      </c>
      <c r="G168" s="34">
        <v>247.89673700000003</v>
      </c>
      <c r="H168" s="34">
        <v>348.08750063999997</v>
      </c>
      <c r="I168" s="34">
        <v>349.8503801256</v>
      </c>
      <c r="J168" s="34">
        <v>349.36066090639997</v>
      </c>
      <c r="K168" s="34">
        <v>269.32509969531674</v>
      </c>
      <c r="L168" s="14"/>
    </row>
    <row r="169" spans="1:12" ht="12.75">
      <c r="A169" s="89" t="s">
        <v>79</v>
      </c>
      <c r="B169" s="34">
        <v>475.13068080000005</v>
      </c>
      <c r="C169" s="34">
        <v>526.41266319999988</v>
      </c>
      <c r="D169" s="34">
        <v>645.5808841999999</v>
      </c>
      <c r="E169" s="34">
        <v>908.7872157999999</v>
      </c>
      <c r="F169" s="34">
        <v>922.25840599999992</v>
      </c>
      <c r="G169" s="34">
        <v>1008.1722491500001</v>
      </c>
      <c r="H169" s="34">
        <v>1230.3243678900001</v>
      </c>
      <c r="I169" s="34">
        <v>1077.3435820560001</v>
      </c>
      <c r="J169" s="34">
        <v>1166.6402598735999</v>
      </c>
      <c r="K169" s="34">
        <v>1087.9330555131339</v>
      </c>
      <c r="L169" s="14"/>
    </row>
    <row r="170" spans="1:12" ht="12.75">
      <c r="A170" s="89" t="s">
        <v>80</v>
      </c>
      <c r="B170" s="34">
        <v>30.784647840000005</v>
      </c>
      <c r="C170" s="34">
        <v>33.933536400000001</v>
      </c>
      <c r="D170" s="34">
        <v>41.6153409</v>
      </c>
      <c r="E170" s="34">
        <v>58.582109100000004</v>
      </c>
      <c r="F170" s="34">
        <v>59.450487000000003</v>
      </c>
      <c r="G170" s="34">
        <v>54.185835699999998</v>
      </c>
      <c r="H170" s="34">
        <v>68.642000580000001</v>
      </c>
      <c r="I170" s="34">
        <v>69.548054962559988</v>
      </c>
      <c r="J170" s="34">
        <v>78.630301172979998</v>
      </c>
      <c r="K170" s="34">
        <v>74.752255868872339</v>
      </c>
      <c r="L170" s="14"/>
    </row>
    <row r="171" spans="1:12" ht="12.75">
      <c r="A171" s="89" t="s">
        <v>81</v>
      </c>
      <c r="B171" s="34">
        <v>20.427890039999998</v>
      </c>
      <c r="C171" s="34">
        <v>20.442895360000001</v>
      </c>
      <c r="D171" s="34">
        <v>25.07071616</v>
      </c>
      <c r="E171" s="34">
        <v>35.292163840000001</v>
      </c>
      <c r="F171" s="34">
        <v>35.815308800000004</v>
      </c>
      <c r="G171" s="34">
        <v>36.460886850000001</v>
      </c>
      <c r="H171" s="34">
        <v>43.853691689999998</v>
      </c>
      <c r="I171" s="34">
        <v>58.556576476560004</v>
      </c>
      <c r="J171" s="34">
        <v>66.921466001720006</v>
      </c>
      <c r="K171" s="34">
        <v>58.17930784689009</v>
      </c>
      <c r="L171" s="14"/>
    </row>
    <row r="172" spans="1:12" ht="12.75">
      <c r="A172" s="89" t="s">
        <v>82</v>
      </c>
      <c r="B172" s="34">
        <v>1.45189218</v>
      </c>
      <c r="C172" s="34">
        <v>1.8063464</v>
      </c>
      <c r="D172" s="34">
        <v>2.2152634</v>
      </c>
      <c r="E172" s="34">
        <v>3.1184365999999999</v>
      </c>
      <c r="F172" s="34">
        <v>3.1646619999999999</v>
      </c>
      <c r="G172" s="34">
        <v>3.3886406000000004</v>
      </c>
      <c r="H172" s="34">
        <v>5.9482235399999999</v>
      </c>
      <c r="I172" s="34">
        <v>6.8793126597599992</v>
      </c>
      <c r="J172" s="34">
        <v>6.9567086838600005</v>
      </c>
      <c r="K172" s="34">
        <v>7.5641555778562264</v>
      </c>
      <c r="L172" s="14"/>
    </row>
    <row r="173" spans="1:12" ht="12.75">
      <c r="A173" s="89" t="s">
        <v>83</v>
      </c>
      <c r="B173" s="34">
        <v>57.566931959999998</v>
      </c>
      <c r="C173" s="34">
        <v>79.633165599999998</v>
      </c>
      <c r="D173" s="34">
        <v>97.660358599999995</v>
      </c>
      <c r="E173" s="34">
        <v>137.47694139999999</v>
      </c>
      <c r="F173" s="34">
        <v>139.51479799999998</v>
      </c>
      <c r="G173" s="34">
        <v>45.802932550000008</v>
      </c>
      <c r="H173" s="34">
        <v>67.348176000000009</v>
      </c>
      <c r="I173" s="34">
        <v>66.576977445360001</v>
      </c>
      <c r="J173" s="34">
        <v>74.232747141179999</v>
      </c>
      <c r="K173" s="34">
        <v>64.660143607540988</v>
      </c>
      <c r="L173" s="14"/>
    </row>
    <row r="174" spans="1:12" ht="12.75">
      <c r="A174" s="89" t="s">
        <v>84</v>
      </c>
      <c r="B174" s="34">
        <v>83.325934380000007</v>
      </c>
      <c r="C174" s="34">
        <v>85.713793519999996</v>
      </c>
      <c r="D174" s="34">
        <v>105.11750662</v>
      </c>
      <c r="E174" s="34">
        <v>147.97440337999998</v>
      </c>
      <c r="F174" s="34">
        <v>150.1678666</v>
      </c>
      <c r="G174" s="34">
        <v>203.20971845</v>
      </c>
      <c r="H174" s="34">
        <v>328.77695289000002</v>
      </c>
      <c r="I174" s="34">
        <v>436.52214742320007</v>
      </c>
      <c r="J174" s="34">
        <v>477.21176138520008</v>
      </c>
      <c r="K174" s="34">
        <v>432.45442613802646</v>
      </c>
      <c r="L174" s="14"/>
    </row>
    <row r="175" spans="1:12" ht="12.75">
      <c r="A175" s="89" t="s">
        <v>120</v>
      </c>
      <c r="B175" s="34">
        <v>0</v>
      </c>
      <c r="C175" s="34">
        <v>0</v>
      </c>
      <c r="D175" s="34">
        <v>0</v>
      </c>
      <c r="E175" s="34">
        <v>0</v>
      </c>
      <c r="F175" s="34">
        <v>0</v>
      </c>
      <c r="G175" s="34">
        <v>0</v>
      </c>
      <c r="H175" s="34">
        <v>0</v>
      </c>
      <c r="I175" s="34">
        <v>0</v>
      </c>
      <c r="J175" s="34">
        <v>0</v>
      </c>
      <c r="K175" s="34">
        <v>0</v>
      </c>
      <c r="L175" s="14"/>
    </row>
    <row r="176" spans="1:12" ht="12.75">
      <c r="A176" s="89" t="s">
        <v>64</v>
      </c>
      <c r="B176" s="34">
        <v>0.61025441999999996</v>
      </c>
      <c r="C176" s="34">
        <v>0.52802536</v>
      </c>
      <c r="D176" s="34">
        <v>0.64755866000000006</v>
      </c>
      <c r="E176" s="34">
        <v>0.91157134000000006</v>
      </c>
      <c r="F176" s="34">
        <v>0.92508380000000012</v>
      </c>
      <c r="G176" s="34">
        <v>0.64428980000000002</v>
      </c>
      <c r="H176" s="34">
        <v>1.50876444</v>
      </c>
      <c r="I176" s="34">
        <v>2.19567923904</v>
      </c>
      <c r="J176" s="34">
        <v>2.8374963168200003</v>
      </c>
      <c r="K176" s="34">
        <v>5.8026653316829426</v>
      </c>
      <c r="L176" s="14"/>
    </row>
    <row r="177" spans="1:12" ht="12.75">
      <c r="A177" s="89" t="s">
        <v>51</v>
      </c>
      <c r="B177" s="34">
        <v>28.9351938</v>
      </c>
      <c r="C177" s="34">
        <v>31.989836960000002</v>
      </c>
      <c r="D177" s="34">
        <v>39.231630760000002</v>
      </c>
      <c r="E177" s="34">
        <v>55.226549240000004</v>
      </c>
      <c r="F177" s="34">
        <v>56.045186800000003</v>
      </c>
      <c r="G177" s="34">
        <v>37.753532850000006</v>
      </c>
      <c r="H177" s="34">
        <v>40.758043800000003</v>
      </c>
      <c r="I177" s="34">
        <v>34.067196061440001</v>
      </c>
      <c r="J177" s="34">
        <v>35.227790152819999</v>
      </c>
      <c r="K177" s="34">
        <v>26.145019447832418</v>
      </c>
      <c r="L177" s="14"/>
    </row>
    <row r="178" spans="1:12" ht="12.75">
      <c r="A178" s="39" t="s">
        <v>423</v>
      </c>
      <c r="B178" s="100">
        <f>SUM(B164:B177)</f>
        <v>905.99990940000009</v>
      </c>
      <c r="C178" s="100">
        <f t="shared" ref="C178:K178" si="25">SUM(C164:C177)</f>
        <v>1015.9999491999999</v>
      </c>
      <c r="D178" s="100">
        <f t="shared" si="25"/>
        <v>1245.9999376999997</v>
      </c>
      <c r="E178" s="100">
        <f t="shared" si="25"/>
        <v>1753.9999122999998</v>
      </c>
      <c r="F178" s="100">
        <f t="shared" si="25"/>
        <v>1779.9999109999999</v>
      </c>
      <c r="G178" s="100">
        <f t="shared" si="25"/>
        <v>1954.9996090000002</v>
      </c>
      <c r="H178" s="100">
        <f t="shared" si="25"/>
        <v>2648.9999999999995</v>
      </c>
      <c r="I178" s="100">
        <f t="shared" si="25"/>
        <v>2568.0000000256805</v>
      </c>
      <c r="J178" s="100">
        <f t="shared" si="25"/>
        <v>2726.0000003543801</v>
      </c>
      <c r="K178" s="100">
        <f t="shared" si="25"/>
        <v>2430</v>
      </c>
      <c r="L178" s="14"/>
    </row>
    <row r="179" spans="1:12" ht="15">
      <c r="A179" s="113" t="s">
        <v>412</v>
      </c>
      <c r="B179" s="114"/>
      <c r="C179" s="114"/>
      <c r="D179" s="114"/>
      <c r="E179" s="114"/>
      <c r="F179" s="114"/>
      <c r="G179" s="114"/>
      <c r="H179" s="114"/>
      <c r="I179" s="114"/>
      <c r="J179" s="114"/>
      <c r="K179" s="114"/>
      <c r="L179" s="14"/>
    </row>
    <row r="180" spans="1:12" ht="12.75">
      <c r="A180" s="89" t="s">
        <v>115</v>
      </c>
      <c r="B180" s="69">
        <v>114.99999999999999</v>
      </c>
      <c r="C180" s="69">
        <v>121.29999999999998</v>
      </c>
      <c r="D180" s="69">
        <v>127.5</v>
      </c>
      <c r="E180" s="69">
        <v>144.93899999999999</v>
      </c>
      <c r="F180" s="69">
        <v>296.46100000000001</v>
      </c>
      <c r="G180" s="69">
        <v>245.577</v>
      </c>
      <c r="H180" s="69">
        <v>231.57400000000001</v>
      </c>
      <c r="I180" s="69">
        <v>255.04399999999995</v>
      </c>
      <c r="J180" s="69">
        <v>156.96300000000002</v>
      </c>
      <c r="K180" s="69">
        <v>113.652</v>
      </c>
      <c r="L180" s="14"/>
    </row>
    <row r="181" spans="1:12" ht="12.75">
      <c r="A181" s="89" t="s">
        <v>75</v>
      </c>
      <c r="B181" s="69">
        <v>39.453000000000003</v>
      </c>
      <c r="C181" s="69">
        <v>71.75</v>
      </c>
      <c r="D181" s="69">
        <v>67.070000000000007</v>
      </c>
      <c r="E181" s="69">
        <v>66.801000000000002</v>
      </c>
      <c r="F181" s="69">
        <v>60.992000000000004</v>
      </c>
      <c r="G181" s="69">
        <v>49.633000000000003</v>
      </c>
      <c r="H181" s="69">
        <v>49.418000000000006</v>
      </c>
      <c r="I181" s="69">
        <v>54.898000000000003</v>
      </c>
      <c r="J181" s="69">
        <v>54.922000000000004</v>
      </c>
      <c r="K181" s="69">
        <v>45.555000000000007</v>
      </c>
      <c r="L181" s="14"/>
    </row>
    <row r="182" spans="1:12" ht="12.75">
      <c r="A182" s="89" t="s">
        <v>76</v>
      </c>
      <c r="B182" s="69">
        <v>0</v>
      </c>
      <c r="C182" s="69">
        <v>0</v>
      </c>
      <c r="D182" s="69">
        <v>0</v>
      </c>
      <c r="E182" s="69">
        <v>0</v>
      </c>
      <c r="F182" s="69">
        <v>50.365000000000002</v>
      </c>
      <c r="G182" s="69">
        <v>51.381999999999998</v>
      </c>
      <c r="H182" s="69">
        <v>36.385000000000005</v>
      </c>
      <c r="I182" s="69">
        <v>72.308999999999997</v>
      </c>
      <c r="J182" s="69">
        <v>15.815000000000001</v>
      </c>
      <c r="K182" s="69">
        <v>29.499000000000002</v>
      </c>
      <c r="L182" s="14"/>
    </row>
    <row r="183" spans="1:12" ht="12.75">
      <c r="A183" s="89" t="s">
        <v>86</v>
      </c>
      <c r="B183" s="69">
        <v>22</v>
      </c>
      <c r="C183" s="69">
        <v>18.431999999999999</v>
      </c>
      <c r="D183" s="69">
        <v>12.605999999999998</v>
      </c>
      <c r="E183" s="69">
        <v>6.8419999999999996</v>
      </c>
      <c r="F183" s="69">
        <v>5.0049999999999999</v>
      </c>
      <c r="G183" s="69">
        <v>6.3790000000000004</v>
      </c>
      <c r="H183" s="69">
        <v>7.4619999999999997</v>
      </c>
      <c r="I183" s="69">
        <v>9.1039999999999992</v>
      </c>
      <c r="J183" s="69">
        <v>9.4499999999999993</v>
      </c>
      <c r="K183" s="69">
        <v>11.465</v>
      </c>
      <c r="L183" s="14"/>
    </row>
    <row r="184" spans="1:12" ht="12.75">
      <c r="A184" s="89" t="s">
        <v>78</v>
      </c>
      <c r="B184" s="69">
        <v>9.2319999999999993</v>
      </c>
      <c r="C184" s="69">
        <v>8.4379999999999988</v>
      </c>
      <c r="D184" s="69">
        <v>24.961500000000001</v>
      </c>
      <c r="E184" s="69">
        <v>111.70600000000002</v>
      </c>
      <c r="F184" s="69">
        <v>198.15499999999997</v>
      </c>
      <c r="G184" s="69">
        <v>215.85899999999998</v>
      </c>
      <c r="H184" s="69">
        <v>176.375</v>
      </c>
      <c r="I184" s="69">
        <v>155.07999999999998</v>
      </c>
      <c r="J184" s="69">
        <v>151.078</v>
      </c>
      <c r="K184" s="69">
        <v>73.330999999999989</v>
      </c>
      <c r="L184" s="14"/>
    </row>
    <row r="185" spans="1:12" ht="12.75">
      <c r="A185" s="89" t="s">
        <v>79</v>
      </c>
      <c r="B185" s="69">
        <v>594.43000000000018</v>
      </c>
      <c r="C185" s="69">
        <v>609.84900000000005</v>
      </c>
      <c r="D185" s="69">
        <v>671.52100000000007</v>
      </c>
      <c r="E185" s="69">
        <v>638.63900000000001</v>
      </c>
      <c r="F185" s="69">
        <v>930.34499999999991</v>
      </c>
      <c r="G185" s="69">
        <v>763.23199999999997</v>
      </c>
      <c r="H185" s="69">
        <v>738.6110000000001</v>
      </c>
      <c r="I185" s="69">
        <v>634.60800000000006</v>
      </c>
      <c r="J185" s="69">
        <v>524.029</v>
      </c>
      <c r="K185" s="69">
        <v>476.56099999999998</v>
      </c>
      <c r="L185" s="14"/>
    </row>
    <row r="186" spans="1:12" ht="12.75">
      <c r="A186" s="89" t="s">
        <v>80</v>
      </c>
      <c r="B186" s="69">
        <v>700.16600000000005</v>
      </c>
      <c r="C186" s="69">
        <v>994.14200000000017</v>
      </c>
      <c r="D186" s="69">
        <v>657.90099999999995</v>
      </c>
      <c r="E186" s="69">
        <v>851.94600000000014</v>
      </c>
      <c r="F186" s="69">
        <v>815.89600000000007</v>
      </c>
      <c r="G186" s="69">
        <v>1001.865</v>
      </c>
      <c r="H186" s="69">
        <v>1102.5719999999999</v>
      </c>
      <c r="I186" s="69">
        <v>888.33100000000013</v>
      </c>
      <c r="J186" s="69">
        <v>968.03800000000012</v>
      </c>
      <c r="K186" s="69">
        <v>998.11964202000001</v>
      </c>
      <c r="L186" s="14"/>
    </row>
    <row r="187" spans="1:12" ht="12.75">
      <c r="A187" s="89" t="s">
        <v>81</v>
      </c>
      <c r="B187" s="69">
        <v>292.98599999999999</v>
      </c>
      <c r="C187" s="69">
        <v>298.97999999999996</v>
      </c>
      <c r="D187" s="69">
        <v>305.22000000000003</v>
      </c>
      <c r="E187" s="69">
        <v>303.68100000000004</v>
      </c>
      <c r="F187" s="69">
        <v>318.67700000000002</v>
      </c>
      <c r="G187" s="69">
        <v>328.60699999999997</v>
      </c>
      <c r="H187" s="69">
        <v>378.72800000000001</v>
      </c>
      <c r="I187" s="69">
        <v>363.53299999999996</v>
      </c>
      <c r="J187" s="69">
        <v>410.57</v>
      </c>
      <c r="K187" s="69">
        <v>408.68600000000004</v>
      </c>
      <c r="L187" s="14"/>
    </row>
    <row r="188" spans="1:12" ht="12.75">
      <c r="A188" s="89" t="s">
        <v>82</v>
      </c>
      <c r="B188" s="69">
        <v>0</v>
      </c>
      <c r="C188" s="69">
        <v>0</v>
      </c>
      <c r="D188" s="69">
        <v>0</v>
      </c>
      <c r="E188" s="69">
        <v>2.5419999999999998</v>
      </c>
      <c r="F188" s="69">
        <v>0</v>
      </c>
      <c r="G188" s="69">
        <v>0</v>
      </c>
      <c r="H188" s="69">
        <v>0</v>
      </c>
      <c r="I188" s="69">
        <v>0</v>
      </c>
      <c r="J188" s="69">
        <v>0</v>
      </c>
      <c r="K188" s="69">
        <v>0</v>
      </c>
      <c r="L188" s="14"/>
    </row>
    <row r="189" spans="1:12" ht="12.75">
      <c r="A189" s="89" t="s">
        <v>83</v>
      </c>
      <c r="B189" s="69">
        <v>0.34599999999999997</v>
      </c>
      <c r="C189" s="69">
        <v>0.17799999999999999</v>
      </c>
      <c r="D189" s="69">
        <v>0.154</v>
      </c>
      <c r="E189" s="69">
        <v>0.378</v>
      </c>
      <c r="F189" s="69">
        <v>0.30399999999999999</v>
      </c>
      <c r="G189" s="69">
        <v>0.29300000000000004</v>
      </c>
      <c r="H189" s="69">
        <v>0.42900000000000005</v>
      </c>
      <c r="I189" s="69">
        <v>0.42600000000000005</v>
      </c>
      <c r="J189" s="69">
        <v>0.441</v>
      </c>
      <c r="K189" s="69">
        <v>0.22600000000000001</v>
      </c>
      <c r="L189" s="14"/>
    </row>
    <row r="190" spans="1:12" ht="12.75">
      <c r="A190" s="89" t="s">
        <v>84</v>
      </c>
      <c r="B190" s="69">
        <v>9.9819999999999993</v>
      </c>
      <c r="C190" s="69">
        <v>5.9420000000000002</v>
      </c>
      <c r="D190" s="69">
        <v>8.7759999999999998</v>
      </c>
      <c r="E190" s="69">
        <v>9.4710000000000001</v>
      </c>
      <c r="F190" s="69">
        <v>11.309999999999999</v>
      </c>
      <c r="G190" s="69">
        <v>77.335563999999991</v>
      </c>
      <c r="H190" s="69">
        <v>46.195201000000004</v>
      </c>
      <c r="I190" s="69">
        <v>37.858105000000002</v>
      </c>
      <c r="J190" s="69">
        <v>36.134500000000003</v>
      </c>
      <c r="K190" s="69">
        <v>33.429000000000002</v>
      </c>
      <c r="L190" s="14"/>
    </row>
    <row r="191" spans="1:12" ht="12.75">
      <c r="A191" s="89" t="s">
        <v>120</v>
      </c>
      <c r="B191" s="69">
        <v>1383.25</v>
      </c>
      <c r="C191" s="69">
        <v>1400.3989999999999</v>
      </c>
      <c r="D191" s="69">
        <v>1391.6779999999999</v>
      </c>
      <c r="E191" s="69">
        <v>1408.4280000000001</v>
      </c>
      <c r="F191" s="69">
        <v>1513.962</v>
      </c>
      <c r="G191" s="69">
        <v>1661.433</v>
      </c>
      <c r="H191" s="69">
        <v>1774.615</v>
      </c>
      <c r="I191" s="69">
        <v>1807.4639999999999</v>
      </c>
      <c r="J191" s="69">
        <v>1874.46</v>
      </c>
      <c r="K191" s="69">
        <v>1947.2695000000001</v>
      </c>
      <c r="L191" s="14"/>
    </row>
    <row r="192" spans="1:12" ht="12.75">
      <c r="A192" s="89" t="s">
        <v>64</v>
      </c>
      <c r="B192" s="69">
        <v>189.58593499999998</v>
      </c>
      <c r="C192" s="69">
        <v>71.455970999999991</v>
      </c>
      <c r="D192" s="69">
        <v>26.352729</v>
      </c>
      <c r="E192" s="69">
        <v>32.066417999999999</v>
      </c>
      <c r="F192" s="69">
        <v>94.925767999999991</v>
      </c>
      <c r="G192" s="69">
        <v>163.617042</v>
      </c>
      <c r="H192" s="69">
        <v>163.12599999999998</v>
      </c>
      <c r="I192" s="69">
        <v>87.876999999999981</v>
      </c>
      <c r="J192" s="69">
        <v>67.222999999999999</v>
      </c>
      <c r="K192" s="69">
        <v>43.096999999999994</v>
      </c>
      <c r="L192" s="14"/>
    </row>
    <row r="193" spans="1:12" ht="12.75">
      <c r="A193" s="89" t="s">
        <v>51</v>
      </c>
      <c r="B193" s="69">
        <v>351.13099999999997</v>
      </c>
      <c r="C193" s="69">
        <v>408.1</v>
      </c>
      <c r="D193" s="69">
        <v>408.26500000000004</v>
      </c>
      <c r="E193" s="69">
        <v>390.41499999999996</v>
      </c>
      <c r="F193" s="69">
        <v>421.08</v>
      </c>
      <c r="G193" s="69">
        <v>436.06099999999998</v>
      </c>
      <c r="H193" s="69">
        <v>467.315</v>
      </c>
      <c r="I193" s="69">
        <v>439.99400000000003</v>
      </c>
      <c r="J193" s="69">
        <v>427.17399999999998</v>
      </c>
      <c r="K193" s="69">
        <v>412.05799999999999</v>
      </c>
      <c r="L193" s="14"/>
    </row>
    <row r="194" spans="1:12" ht="12.75">
      <c r="A194" s="39" t="s">
        <v>444</v>
      </c>
      <c r="B194" s="100">
        <f>SUM(B180:B193)</f>
        <v>3707.5619350000002</v>
      </c>
      <c r="C194" s="100">
        <f t="shared" ref="C194:K194" si="26">SUM(C180:C193)</f>
        <v>4008.9659709999996</v>
      </c>
      <c r="D194" s="100">
        <f t="shared" si="26"/>
        <v>3702.0052289999999</v>
      </c>
      <c r="E194" s="100">
        <f t="shared" si="26"/>
        <v>3967.8544180000004</v>
      </c>
      <c r="F194" s="100">
        <f t="shared" si="26"/>
        <v>4717.4777679999997</v>
      </c>
      <c r="G194" s="100">
        <f t="shared" si="26"/>
        <v>5001.2736059999988</v>
      </c>
      <c r="H194" s="100">
        <f t="shared" si="26"/>
        <v>5172.8052010000001</v>
      </c>
      <c r="I194" s="100">
        <f t="shared" si="26"/>
        <v>4806.5261049999999</v>
      </c>
      <c r="J194" s="100">
        <f t="shared" si="26"/>
        <v>4696.2974999999997</v>
      </c>
      <c r="K194" s="100">
        <f t="shared" si="26"/>
        <v>4592.94814202</v>
      </c>
      <c r="L194" s="14"/>
    </row>
    <row r="195" spans="1:12" hidden="1">
      <c r="L195" s="14"/>
    </row>
    <row r="196" spans="1:12" hidden="1">
      <c r="A196" s="14"/>
      <c r="L196" s="14"/>
    </row>
    <row r="197" spans="1:12" hidden="1">
      <c r="A197" s="14"/>
      <c r="L197" s="14"/>
    </row>
    <row r="198" spans="1:12" hidden="1">
      <c r="A198" s="14"/>
      <c r="L198" s="14"/>
    </row>
    <row r="199" spans="1:12" hidden="1">
      <c r="A199" s="14"/>
      <c r="L199" s="14"/>
    </row>
    <row r="200" spans="1:12" hidden="1">
      <c r="A200" s="14"/>
      <c r="L200" s="14"/>
    </row>
  </sheetData>
  <customSheetViews>
    <customSheetView guid="{DDA88C17-AF59-4089-93AD-DC2C575D9BD7}">
      <selection activeCell="B25" sqref="B25"/>
      <pageMargins left="0.59055118110236227" right="0.59055118110236227" top="0.59055118110236227" bottom="0.59055118110236227" header="0.51181102362204722" footer="0.51181102362204722"/>
      <pageSetup paperSize="9" orientation="landscape" r:id="rId1"/>
      <headerFooter alignWithMargins="0"/>
    </customSheetView>
  </customSheetViews>
  <phoneticPr fontId="0" type="noConversion"/>
  <conditionalFormatting sqref="B20:K33 B180:K182 B191:K193 C190:K190 B184:K189 B183:I183">
    <cfRule type="cellIs" dxfId="113" priority="29" operator="equal">
      <formula>0</formula>
    </cfRule>
  </conditionalFormatting>
  <conditionalFormatting sqref="B68:K81">
    <cfRule type="cellIs" dxfId="112" priority="28" operator="equal">
      <formula>0</formula>
    </cfRule>
  </conditionalFormatting>
  <conditionalFormatting sqref="B36:K49">
    <cfRule type="cellIs" dxfId="111" priority="27" operator="equal">
      <formula>0</formula>
    </cfRule>
  </conditionalFormatting>
  <conditionalFormatting sqref="B116:K129">
    <cfRule type="cellIs" dxfId="110" priority="23" operator="equal">
      <formula>0</formula>
    </cfRule>
  </conditionalFormatting>
  <conditionalFormatting sqref="B52:K65">
    <cfRule type="cellIs" dxfId="109" priority="26" operator="equal">
      <formula>0</formula>
    </cfRule>
  </conditionalFormatting>
  <conditionalFormatting sqref="B100:K113">
    <cfRule type="cellIs" dxfId="108" priority="25" operator="equal">
      <formula>0</formula>
    </cfRule>
  </conditionalFormatting>
  <conditionalFormatting sqref="B148:K161">
    <cfRule type="cellIs" dxfId="107" priority="24" operator="equal">
      <formula>0</formula>
    </cfRule>
  </conditionalFormatting>
  <conditionalFormatting sqref="B132:K145">
    <cfRule type="cellIs" dxfId="106" priority="22" operator="equal">
      <formula>0</formula>
    </cfRule>
  </conditionalFormatting>
  <conditionalFormatting sqref="B164:K177">
    <cfRule type="cellIs" dxfId="105" priority="21" operator="equal">
      <formula>0</formula>
    </cfRule>
  </conditionalFormatting>
  <conditionalFormatting sqref="B84:K97">
    <cfRule type="cellIs" dxfId="104" priority="16" operator="equal">
      <formula>0</formula>
    </cfRule>
  </conditionalFormatting>
  <conditionalFormatting sqref="B34:K34">
    <cfRule type="cellIs" dxfId="103" priority="13" operator="equal">
      <formula>0</formula>
    </cfRule>
  </conditionalFormatting>
  <conditionalFormatting sqref="B50:K50">
    <cfRule type="cellIs" dxfId="102" priority="11" operator="equal">
      <formula>0</formula>
    </cfRule>
  </conditionalFormatting>
  <conditionalFormatting sqref="B66:K66">
    <cfRule type="cellIs" dxfId="101" priority="10" operator="equal">
      <formula>0</formula>
    </cfRule>
  </conditionalFormatting>
  <conditionalFormatting sqref="B82:K82">
    <cfRule type="cellIs" dxfId="100" priority="9" operator="equal">
      <formula>0</formula>
    </cfRule>
  </conditionalFormatting>
  <conditionalFormatting sqref="B98:K98">
    <cfRule type="cellIs" dxfId="99" priority="8" operator="equal">
      <formula>0</formula>
    </cfRule>
  </conditionalFormatting>
  <conditionalFormatting sqref="B114:K114">
    <cfRule type="cellIs" dxfId="98" priority="7" operator="equal">
      <formula>0</formula>
    </cfRule>
  </conditionalFormatting>
  <conditionalFormatting sqref="B130:K130">
    <cfRule type="cellIs" dxfId="97" priority="6" operator="equal">
      <formula>0</formula>
    </cfRule>
  </conditionalFormatting>
  <conditionalFormatting sqref="B146:K146">
    <cfRule type="cellIs" dxfId="96" priority="5" operator="equal">
      <formula>0</formula>
    </cfRule>
  </conditionalFormatting>
  <conditionalFormatting sqref="B162:K162">
    <cfRule type="cellIs" dxfId="95" priority="4" operator="equal">
      <formula>0</formula>
    </cfRule>
  </conditionalFormatting>
  <conditionalFormatting sqref="B178:K178">
    <cfRule type="cellIs" dxfId="94" priority="3" operator="equal">
      <formula>0</formula>
    </cfRule>
  </conditionalFormatting>
  <conditionalFormatting sqref="B194:K194">
    <cfRule type="cellIs" dxfId="93" priority="2" operator="equal">
      <formula>0</formula>
    </cfRule>
  </conditionalFormatting>
  <conditionalFormatting sqref="J183:K183">
    <cfRule type="cellIs" dxfId="92" priority="1" operator="equal">
      <formula>0</formula>
    </cfRule>
  </conditionalFormatting>
  <pageMargins left="0.59055118110236227" right="0.59055118110236227" top="0.59055118110236227" bottom="0.59055118110236227" header="0.51181102362204722" footer="0.51181102362204722"/>
  <pageSetup paperSize="8" scale="29"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115" zoomScaleNormal="115" workbookViewId="0"/>
  </sheetViews>
  <sheetFormatPr defaultColWidth="0" defaultRowHeight="12.75" zeroHeight="1"/>
  <cols>
    <col min="1" max="1" width="92" customWidth="1"/>
    <col min="2" max="11" width="0" hidden="1" customWidth="1"/>
    <col min="12" max="16384" width="95.28515625" hidden="1"/>
  </cols>
  <sheetData>
    <row r="1" spans="1:1" ht="33">
      <c r="A1" s="140" t="s">
        <v>505</v>
      </c>
    </row>
    <row r="2" spans="1:1" ht="51">
      <c r="A2" s="125" t="s">
        <v>468</v>
      </c>
    </row>
    <row r="3" spans="1:1" ht="51">
      <c r="A3" s="125" t="s">
        <v>469</v>
      </c>
    </row>
    <row r="4" spans="1:1" ht="57" customHeight="1">
      <c r="A4" s="125" t="s">
        <v>474</v>
      </c>
    </row>
    <row r="5" spans="1:1" ht="25.5">
      <c r="A5" s="125" t="s">
        <v>470</v>
      </c>
    </row>
    <row r="6" spans="1:1">
      <c r="A6" s="155" t="str">
        <f>'Table 1'!A1:L1</f>
        <v>Table 1.  Summary of Australian Government support for science, research and innovation by sector</v>
      </c>
    </row>
    <row r="7" spans="1:1" s="29" customFormat="1">
      <c r="A7" s="155" t="str">
        <f>'Table 2'!A1:K1</f>
        <v>Table 2.  Australian Government support for science, research and innovation by government portfolio</v>
      </c>
    </row>
    <row r="8" spans="1:1">
      <c r="A8" s="155" t="str">
        <f>'Table 3 (p1)'!A1:K1</f>
        <v>Table 3.  Australian Government research activities</v>
      </c>
    </row>
    <row r="9" spans="1:1">
      <c r="A9" s="155" t="str">
        <f>'Table 4 (p1)'!A1:K1</f>
        <v>Table 4.  R&amp;D granting programs and other support for science, research and innovation</v>
      </c>
    </row>
    <row r="10" spans="1:1">
      <c r="A10" s="155" t="str">
        <f>'Table 5 (rural)'!A1:K1</f>
        <v xml:space="preserve">Table 5.  Industry contributions - rural research levies </v>
      </c>
    </row>
    <row r="11" spans="1:1" ht="27.75" customHeight="1">
      <c r="A11" s="125" t="str">
        <f>'Table 6'!A1:L1</f>
        <v>Table 6.  Australian Government support for science, research and innovation by socio-economic objective</v>
      </c>
    </row>
    <row r="12" spans="1:1" ht="84" customHeight="1">
      <c r="A12" s="125" t="s">
        <v>499</v>
      </c>
    </row>
    <row r="13" spans="1:1" ht="25.5">
      <c r="A13" s="125" t="s">
        <v>568</v>
      </c>
    </row>
    <row r="14" spans="1:1" ht="15.75" customHeight="1">
      <c r="A14" s="129" t="s">
        <v>495</v>
      </c>
    </row>
    <row r="15" spans="1:1">
      <c r="A15" s="125"/>
    </row>
    <row r="16" spans="1:1" ht="15.95" customHeight="1">
      <c r="A16" s="146" t="s">
        <v>501</v>
      </c>
    </row>
    <row r="17" spans="1:11">
      <c r="A17" s="155" t="s">
        <v>572</v>
      </c>
    </row>
    <row r="18" spans="1:11" s="29" customFormat="1" ht="52.5" customHeight="1">
      <c r="A18" s="144" t="s">
        <v>557</v>
      </c>
      <c r="B18" s="144"/>
      <c r="C18" s="144"/>
      <c r="D18" s="144"/>
      <c r="E18" s="144"/>
      <c r="F18" s="144"/>
      <c r="G18" s="144"/>
      <c r="H18" s="144"/>
      <c r="I18" s="144"/>
      <c r="J18" s="144"/>
      <c r="K18" s="144"/>
    </row>
    <row r="19" spans="1:11">
      <c r="A19" s="125"/>
    </row>
    <row r="20" spans="1:11" ht="15.75">
      <c r="A20" s="159" t="s">
        <v>556</v>
      </c>
    </row>
    <row r="21" spans="1:11" ht="38.25">
      <c r="A21" s="125" t="s">
        <v>510</v>
      </c>
    </row>
    <row r="22" spans="1:11">
      <c r="A22" s="130" t="s">
        <v>471</v>
      </c>
    </row>
    <row r="23" spans="1:11" ht="25.5">
      <c r="A23" s="125" t="s">
        <v>542</v>
      </c>
    </row>
    <row r="24" spans="1:11">
      <c r="A24" s="130" t="s">
        <v>436</v>
      </c>
    </row>
    <row r="25" spans="1:11" ht="51">
      <c r="A25" s="125" t="s">
        <v>492</v>
      </c>
    </row>
    <row r="26" spans="1:11" ht="102">
      <c r="A26" s="125" t="s">
        <v>493</v>
      </c>
    </row>
    <row r="27" spans="1:11">
      <c r="A27" s="130" t="s">
        <v>437</v>
      </c>
    </row>
    <row r="28" spans="1:11" ht="51">
      <c r="A28" s="125" t="s">
        <v>497</v>
      </c>
    </row>
    <row r="29" spans="1:11" ht="51">
      <c r="A29" s="144" t="s">
        <v>558</v>
      </c>
    </row>
    <row r="30" spans="1:11" ht="51">
      <c r="A30" s="125" t="s">
        <v>475</v>
      </c>
    </row>
    <row r="31" spans="1:11" ht="51">
      <c r="A31" s="125" t="s">
        <v>559</v>
      </c>
    </row>
    <row r="32" spans="1:11" ht="51">
      <c r="A32" s="131" t="s">
        <v>560</v>
      </c>
    </row>
    <row r="33" spans="1:1">
      <c r="A33" s="130" t="s">
        <v>438</v>
      </c>
    </row>
    <row r="34" spans="1:1" ht="51">
      <c r="A34" s="132" t="s">
        <v>543</v>
      </c>
    </row>
    <row r="35" spans="1:1" ht="38.25">
      <c r="A35" s="132" t="s">
        <v>494</v>
      </c>
    </row>
    <row r="36" spans="1:1" ht="38.25">
      <c r="A36" s="133" t="s">
        <v>476</v>
      </c>
    </row>
    <row r="37" spans="1:1" ht="51">
      <c r="A37" s="125" t="s">
        <v>477</v>
      </c>
    </row>
    <row r="38" spans="1:1" ht="76.5">
      <c r="A38" s="125" t="s">
        <v>544</v>
      </c>
    </row>
    <row r="39" spans="1:1">
      <c r="A39" s="130" t="s">
        <v>466</v>
      </c>
    </row>
    <row r="40" spans="1:1" ht="38.25">
      <c r="A40" s="125" t="s">
        <v>478</v>
      </c>
    </row>
    <row r="41" spans="1:1" ht="102">
      <c r="A41" s="125" t="s">
        <v>561</v>
      </c>
    </row>
    <row r="42" spans="1:1">
      <c r="A42" s="130" t="s">
        <v>467</v>
      </c>
    </row>
    <row r="43" spans="1:1" ht="76.5">
      <c r="A43" s="125" t="s">
        <v>496</v>
      </c>
    </row>
    <row r="44" spans="1:1">
      <c r="A44" s="130" t="s">
        <v>472</v>
      </c>
    </row>
    <row r="45" spans="1:1" ht="38.25">
      <c r="A45" s="125" t="s">
        <v>473</v>
      </c>
    </row>
    <row r="46" spans="1:1" hidden="1"/>
  </sheetData>
  <hyperlinks>
    <hyperlink ref="A1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
  <sheetViews>
    <sheetView workbookViewId="0">
      <selection sqref="A1:B1"/>
    </sheetView>
  </sheetViews>
  <sheetFormatPr defaultColWidth="0" defaultRowHeight="12.75" zeroHeight="1"/>
  <cols>
    <col min="1" max="1" width="91.28515625" style="29" customWidth="1"/>
    <col min="2" max="2" width="8" style="29" customWidth="1"/>
    <col min="3" max="16383" width="9.140625" style="29" hidden="1"/>
    <col min="16384" max="16384" width="10.42578125" style="29" hidden="1" customWidth="1"/>
  </cols>
  <sheetData>
    <row r="1" spans="1:2" ht="40.5" customHeight="1">
      <c r="A1" s="169" t="s">
        <v>277</v>
      </c>
      <c r="B1" s="169"/>
    </row>
    <row r="2" spans="1:2" ht="40.5" customHeight="1">
      <c r="A2" s="169" t="s">
        <v>541</v>
      </c>
      <c r="B2" s="169"/>
    </row>
    <row r="3" spans="1:2" ht="290.25" customHeight="1">
      <c r="A3" s="167" t="s">
        <v>562</v>
      </c>
      <c r="B3" s="167"/>
    </row>
    <row r="4" spans="1:2" ht="312" customHeight="1">
      <c r="A4" s="168" t="s">
        <v>563</v>
      </c>
      <c r="B4" s="168"/>
    </row>
    <row r="5" spans="1:2" ht="33" customHeight="1">
      <c r="A5" s="161" t="s">
        <v>498</v>
      </c>
      <c r="B5" s="161"/>
    </row>
    <row r="6" spans="1:2"/>
    <row r="7" spans="1:2">
      <c r="A7" s="77" t="s">
        <v>125</v>
      </c>
      <c r="B7" s="78"/>
    </row>
    <row r="8" spans="1:2" ht="14.25" customHeight="1">
      <c r="A8" s="81" t="str">
        <f>'Table 1'!A1:L1</f>
        <v>Table 1.  Summary of Australian Government support for science, research and innovation by sector</v>
      </c>
      <c r="B8" s="79" t="s">
        <v>433</v>
      </c>
    </row>
    <row r="9" spans="1:2" ht="26.25" customHeight="1">
      <c r="A9" s="81" t="str">
        <f>'Fig 1'!A1:L1</f>
        <v>Figure 1.  Percentage breakdown of Australian Government support for science, research and  innovation by sector</v>
      </c>
      <c r="B9" s="79" t="s">
        <v>428</v>
      </c>
    </row>
    <row r="10" spans="1:2" ht="13.5" customHeight="1">
      <c r="A10" s="81" t="str">
        <f>'Table 2'!A1:K1</f>
        <v>Table 2.  Australian Government support for science, research and innovation by government portfolio</v>
      </c>
      <c r="B10" s="79" t="s">
        <v>121</v>
      </c>
    </row>
    <row r="11" spans="1:2" ht="13.5" customHeight="1">
      <c r="A11" s="81" t="str">
        <f>'Table 3 (p1)'!A1:K1</f>
        <v>Table 3.  Australian Government research activities</v>
      </c>
      <c r="B11" s="79" t="s">
        <v>432</v>
      </c>
    </row>
    <row r="12" spans="1:2" ht="15" customHeight="1">
      <c r="A12" s="81" t="str">
        <f>'Table 4 (p1)'!A1:K1</f>
        <v>Table 4.  R&amp;D granting programs and other support for science, research and innovation</v>
      </c>
      <c r="B12" s="79" t="s">
        <v>434</v>
      </c>
    </row>
    <row r="13" spans="1:2" ht="13.5" customHeight="1">
      <c r="A13" s="82" t="str">
        <f>'Table 5 (rural)'!A1:K1</f>
        <v xml:space="preserve">Table 5.  Industry contributions - rural research levies </v>
      </c>
      <c r="B13" s="79" t="s">
        <v>200</v>
      </c>
    </row>
    <row r="14" spans="1:2" ht="12.75" customHeight="1">
      <c r="A14" s="83" t="str">
        <f>'Table 6'!A1:L1</f>
        <v>Table 6.  Australian Government support for science, research and innovation by socio-economic objective</v>
      </c>
      <c r="B14" s="79" t="s">
        <v>479</v>
      </c>
    </row>
    <row r="15" spans="1:2" ht="14.25" customHeight="1">
      <c r="A15" s="84" t="str">
        <f>Notes!A1</f>
        <v xml:space="preserve">Notes
</v>
      </c>
      <c r="B15" s="80" t="s">
        <v>480</v>
      </c>
    </row>
    <row r="16" spans="1:2" hidden="1"/>
    <row r="17" spans="1:1" hidden="1"/>
    <row r="18" spans="1:1" hidden="1">
      <c r="A18" s="162"/>
    </row>
  </sheetData>
  <mergeCells count="4">
    <mergeCell ref="A3:B3"/>
    <mergeCell ref="A4:B4"/>
    <mergeCell ref="A1:B1"/>
    <mergeCell ref="A2:B2"/>
  </mergeCells>
  <pageMargins left="0.70866141732283472" right="0.70866141732283472" top="0.70866141732283472" bottom="0.70866141732283472"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28"/>
  <sheetViews>
    <sheetView zoomScaleNormal="100" zoomScaleSheetLayoutView="120" workbookViewId="0">
      <selection activeCell="B29" sqref="A29:XFD1048576"/>
    </sheetView>
  </sheetViews>
  <sheetFormatPr defaultColWidth="0" defaultRowHeight="9" zeroHeight="1"/>
  <cols>
    <col min="1" max="1" width="36.5703125" style="2" customWidth="1"/>
    <col min="2" max="8" width="8.42578125" style="2" customWidth="1"/>
    <col min="9" max="9" width="9.5703125" style="2" customWidth="1"/>
    <col min="10" max="10" width="9.7109375" style="2" customWidth="1"/>
    <col min="11" max="11" width="8.42578125" style="26" customWidth="1"/>
    <col min="12" max="12" width="11.85546875" style="2" customWidth="1"/>
    <col min="13" max="16383" width="10.5703125" style="2" hidden="1"/>
    <col min="16384" max="16384" width="7.28515625" style="2" hidden="1"/>
  </cols>
  <sheetData>
    <row r="1" spans="1:14" s="26" customFormat="1" ht="12.75" customHeight="1">
      <c r="A1" s="170" t="s">
        <v>567</v>
      </c>
      <c r="B1" s="170"/>
      <c r="C1" s="170"/>
      <c r="D1" s="170"/>
      <c r="E1" s="170"/>
      <c r="F1" s="170"/>
      <c r="G1" s="170"/>
      <c r="H1" s="170"/>
      <c r="I1" s="170"/>
      <c r="J1" s="170"/>
      <c r="K1" s="170"/>
      <c r="L1" s="170"/>
    </row>
    <row r="2" spans="1:14" s="3" customFormat="1" ht="63.75" customHeight="1">
      <c r="A2" s="56" t="s">
        <v>194</v>
      </c>
      <c r="B2" s="91" t="s">
        <v>354</v>
      </c>
      <c r="C2" s="91" t="s">
        <v>373</v>
      </c>
      <c r="D2" s="91" t="s">
        <v>355</v>
      </c>
      <c r="E2" s="91" t="s">
        <v>374</v>
      </c>
      <c r="F2" s="91" t="s">
        <v>356</v>
      </c>
      <c r="G2" s="91" t="s">
        <v>357</v>
      </c>
      <c r="H2" s="91" t="s">
        <v>358</v>
      </c>
      <c r="I2" s="91" t="s">
        <v>446</v>
      </c>
      <c r="J2" s="91" t="s">
        <v>359</v>
      </c>
      <c r="K2" s="91" t="s">
        <v>375</v>
      </c>
      <c r="L2" s="91" t="s">
        <v>452</v>
      </c>
    </row>
    <row r="3" spans="1:14" ht="17.25">
      <c r="A3" s="134" t="s">
        <v>500</v>
      </c>
      <c r="B3" s="68"/>
      <c r="C3" s="68"/>
      <c r="D3" s="18"/>
      <c r="E3" s="18"/>
      <c r="F3" s="18"/>
      <c r="G3" s="18"/>
      <c r="H3" s="18"/>
      <c r="I3" s="19"/>
      <c r="J3" s="19"/>
      <c r="K3" s="19"/>
      <c r="L3" s="26"/>
    </row>
    <row r="4" spans="1:14" ht="12.75" customHeight="1">
      <c r="A4" s="148" t="s">
        <v>489</v>
      </c>
      <c r="B4" s="148"/>
      <c r="C4" s="135"/>
      <c r="D4" s="135"/>
      <c r="E4" s="135"/>
      <c r="F4" s="135"/>
      <c r="G4" s="135"/>
      <c r="H4" s="135"/>
      <c r="I4" s="135"/>
      <c r="J4" s="135"/>
      <c r="K4" s="135"/>
      <c r="L4" s="135"/>
    </row>
    <row r="5" spans="1:14" s="5" customFormat="1" ht="12.75">
      <c r="A5" s="136" t="s">
        <v>204</v>
      </c>
      <c r="B5" s="21">
        <v>593.9</v>
      </c>
      <c r="C5" s="21">
        <v>610.1</v>
      </c>
      <c r="D5" s="21">
        <v>663.1</v>
      </c>
      <c r="E5" s="21">
        <v>675.79</v>
      </c>
      <c r="F5" s="21">
        <v>714.80399999999997</v>
      </c>
      <c r="G5" s="21">
        <v>730.31499999999994</v>
      </c>
      <c r="H5" s="21">
        <v>724.93899999999996</v>
      </c>
      <c r="I5" s="21">
        <v>733.81700000000001</v>
      </c>
      <c r="J5" s="21">
        <v>778.17700000000002</v>
      </c>
      <c r="K5" s="21">
        <v>745.26800000000003</v>
      </c>
      <c r="L5" s="21">
        <f>(K5/K$28)*100</f>
        <v>8.1082135442979038</v>
      </c>
      <c r="M5" s="32"/>
    </row>
    <row r="6" spans="1:14" s="5" customFormat="1" ht="12.75">
      <c r="A6" s="163" t="s">
        <v>565</v>
      </c>
      <c r="B6" s="20">
        <v>351.13099999999997</v>
      </c>
      <c r="C6" s="20">
        <v>408.1</v>
      </c>
      <c r="D6" s="20">
        <v>406.04</v>
      </c>
      <c r="E6" s="20">
        <v>379.54599999999999</v>
      </c>
      <c r="F6" s="20">
        <v>407.60599999999999</v>
      </c>
      <c r="G6" s="20">
        <v>421.71499999999997</v>
      </c>
      <c r="H6" s="20">
        <v>450.91199999999998</v>
      </c>
      <c r="I6" s="20">
        <v>434.07</v>
      </c>
      <c r="J6" s="20">
        <v>421.21699999999998</v>
      </c>
      <c r="K6" s="20">
        <v>408.19099999999997</v>
      </c>
      <c r="L6" s="21">
        <f t="shared" ref="L6:L27" si="0">(K6/K$28)*100</f>
        <v>4.4409525095140348</v>
      </c>
      <c r="M6" s="32"/>
    </row>
    <row r="7" spans="1:14" s="6" customFormat="1" ht="12.75">
      <c r="A7" s="90" t="s">
        <v>481</v>
      </c>
      <c r="B7" s="20">
        <v>471.99993499999999</v>
      </c>
      <c r="C7" s="20">
        <v>489.971971</v>
      </c>
      <c r="D7" s="20">
        <v>570.20872900000006</v>
      </c>
      <c r="E7" s="20">
        <v>561.6104180000001</v>
      </c>
      <c r="F7" s="20">
        <v>574.8027679999999</v>
      </c>
      <c r="G7" s="20">
        <v>593.9660419999999</v>
      </c>
      <c r="H7" s="20">
        <v>594.50599999999986</v>
      </c>
      <c r="I7" s="20">
        <v>663.976</v>
      </c>
      <c r="J7" s="20">
        <v>661.96599999999989</v>
      </c>
      <c r="K7" s="20">
        <v>689.81</v>
      </c>
      <c r="L7" s="21">
        <f t="shared" si="0"/>
        <v>7.5048529991790014</v>
      </c>
      <c r="M7" s="32"/>
    </row>
    <row r="8" spans="1:14" s="6" customFormat="1" ht="12.75">
      <c r="A8" s="127" t="s">
        <v>190</v>
      </c>
      <c r="B8" s="27">
        <f>SUM(B5:B7)</f>
        <v>1417.030935</v>
      </c>
      <c r="C8" s="27">
        <f t="shared" ref="C8:K8" si="1">SUM(C5:C7)</f>
        <v>1508.171971</v>
      </c>
      <c r="D8" s="27">
        <f t="shared" si="1"/>
        <v>1639.3487290000003</v>
      </c>
      <c r="E8" s="27">
        <f t="shared" si="1"/>
        <v>1616.946418</v>
      </c>
      <c r="F8" s="27">
        <f t="shared" si="1"/>
        <v>1697.2127679999999</v>
      </c>
      <c r="G8" s="27">
        <f t="shared" si="1"/>
        <v>1745.9960419999998</v>
      </c>
      <c r="H8" s="27">
        <f t="shared" si="1"/>
        <v>1770.3569999999997</v>
      </c>
      <c r="I8" s="27">
        <f t="shared" si="1"/>
        <v>1831.8629999999998</v>
      </c>
      <c r="J8" s="27">
        <f t="shared" si="1"/>
        <v>1861.36</v>
      </c>
      <c r="K8" s="27">
        <f t="shared" si="1"/>
        <v>1843.269</v>
      </c>
      <c r="L8" s="21">
        <f t="shared" si="0"/>
        <v>20.054019052990942</v>
      </c>
      <c r="M8" s="32"/>
    </row>
    <row r="9" spans="1:14" s="6" customFormat="1" ht="15">
      <c r="A9" s="76" t="s">
        <v>488</v>
      </c>
      <c r="B9" s="73"/>
      <c r="C9" s="137"/>
      <c r="D9" s="137"/>
      <c r="E9" s="20"/>
      <c r="F9" s="20"/>
      <c r="G9" s="20"/>
      <c r="H9" s="20"/>
      <c r="I9" s="20"/>
      <c r="J9" s="20"/>
      <c r="K9" s="20"/>
      <c r="L9" s="21"/>
      <c r="M9" s="32"/>
    </row>
    <row r="10" spans="1:14" s="6" customFormat="1" ht="12.75">
      <c r="A10" s="148" t="s">
        <v>490</v>
      </c>
      <c r="B10" s="135"/>
      <c r="C10" s="135"/>
      <c r="D10" s="135"/>
      <c r="E10" s="135"/>
      <c r="F10" s="135"/>
      <c r="G10" s="135"/>
      <c r="H10" s="135"/>
      <c r="I10" s="135"/>
      <c r="J10" s="135"/>
      <c r="K10" s="135"/>
      <c r="L10" s="135"/>
      <c r="M10" s="32"/>
    </row>
    <row r="11" spans="1:14" s="7" customFormat="1" ht="12.75">
      <c r="A11" s="90" t="s">
        <v>264</v>
      </c>
      <c r="B11" s="20">
        <f>SUM(MasterTable!B264:B269)</f>
        <v>897</v>
      </c>
      <c r="C11" s="20">
        <f>SUM(MasterTable!C264:C269)</f>
        <v>1005</v>
      </c>
      <c r="D11" s="20">
        <f>SUM(MasterTable!D264:D269)</f>
        <v>1236</v>
      </c>
      <c r="E11" s="20">
        <f>SUM(MasterTable!E264:E269)</f>
        <v>1749</v>
      </c>
      <c r="F11" s="20">
        <f>SUM(MasterTable!F264:F269)</f>
        <v>1775</v>
      </c>
      <c r="G11" s="20">
        <f>SUM(MasterTable!G264:G269)</f>
        <v>1915</v>
      </c>
      <c r="H11" s="20">
        <f>SUM(MasterTable!H264:H269)</f>
        <v>2649</v>
      </c>
      <c r="I11" s="20">
        <f>SUM(MasterTable!I264:I269)</f>
        <v>2568</v>
      </c>
      <c r="J11" s="20">
        <f>SUM(MasterTable!J264:J269)</f>
        <v>2726</v>
      </c>
      <c r="K11" s="20">
        <f>SUM(MasterTable!K264:K269)</f>
        <v>2430</v>
      </c>
      <c r="L11" s="21">
        <f t="shared" si="0"/>
        <v>26.437414343087191</v>
      </c>
      <c r="M11" s="32"/>
    </row>
    <row r="12" spans="1:14" s="6" customFormat="1" ht="12.75">
      <c r="A12" s="90" t="s">
        <v>256</v>
      </c>
      <c r="B12" s="20">
        <v>191.1</v>
      </c>
      <c r="C12" s="20">
        <v>212.2</v>
      </c>
      <c r="D12" s="20">
        <v>234.01700000000002</v>
      </c>
      <c r="E12" s="20">
        <v>179.26</v>
      </c>
      <c r="F12" s="20">
        <v>64.463999999999999</v>
      </c>
      <c r="G12" s="20">
        <v>43.801000000000002</v>
      </c>
      <c r="H12" s="20">
        <v>16.618000000000002</v>
      </c>
      <c r="I12" s="20">
        <v>13.705</v>
      </c>
      <c r="J12" s="20">
        <v>3.6</v>
      </c>
      <c r="K12" s="20">
        <v>1.5</v>
      </c>
      <c r="L12" s="21">
        <f t="shared" si="0"/>
        <v>1.6319391569806909E-2</v>
      </c>
      <c r="M12" s="32"/>
    </row>
    <row r="13" spans="1:14" s="6" customFormat="1" ht="12.75">
      <c r="A13" s="90" t="s">
        <v>257</v>
      </c>
      <c r="B13" s="20">
        <v>232.52099999999996</v>
      </c>
      <c r="C13" s="20">
        <v>245.23600000000002</v>
      </c>
      <c r="D13" s="20">
        <v>255.71700000000001</v>
      </c>
      <c r="E13" s="20">
        <v>266.93700000000001</v>
      </c>
      <c r="F13" s="20">
        <v>534.24299999999994</v>
      </c>
      <c r="G13" s="20">
        <v>427.77799999999996</v>
      </c>
      <c r="H13" s="20">
        <v>406.61999999999995</v>
      </c>
      <c r="I13" s="20">
        <v>314.38499999999999</v>
      </c>
      <c r="J13" s="20">
        <v>344.50100000000003</v>
      </c>
      <c r="K13" s="20">
        <v>303.69099999999997</v>
      </c>
      <c r="L13" s="21">
        <f t="shared" si="0"/>
        <v>3.3040348968174862</v>
      </c>
      <c r="M13" s="32"/>
    </row>
    <row r="14" spans="1:14" s="6" customFormat="1" ht="12.75">
      <c r="A14" s="127" t="s">
        <v>190</v>
      </c>
      <c r="B14" s="27">
        <f>SUM(B11:B13)</f>
        <v>1320.6209999999999</v>
      </c>
      <c r="C14" s="27">
        <f t="shared" ref="C14:K14" si="2">SUM(C11:C13)</f>
        <v>1462.4360000000001</v>
      </c>
      <c r="D14" s="27">
        <f t="shared" si="2"/>
        <v>1725.7340000000002</v>
      </c>
      <c r="E14" s="27">
        <f t="shared" si="2"/>
        <v>2195.1970000000001</v>
      </c>
      <c r="F14" s="27">
        <f t="shared" si="2"/>
        <v>2373.7069999999999</v>
      </c>
      <c r="G14" s="27">
        <f t="shared" si="2"/>
        <v>2386.5789999999997</v>
      </c>
      <c r="H14" s="27">
        <f t="shared" si="2"/>
        <v>3072.2379999999998</v>
      </c>
      <c r="I14" s="27">
        <f t="shared" si="2"/>
        <v>2896.09</v>
      </c>
      <c r="J14" s="27">
        <f t="shared" si="2"/>
        <v>3074.1010000000001</v>
      </c>
      <c r="K14" s="27">
        <f t="shared" si="2"/>
        <v>2735.1909999999998</v>
      </c>
      <c r="L14" s="21">
        <f t="shared" si="0"/>
        <v>29.757768631474484</v>
      </c>
      <c r="M14" s="32"/>
    </row>
    <row r="15" spans="1:14" s="6" customFormat="1" ht="12.75">
      <c r="A15" s="148" t="s">
        <v>491</v>
      </c>
      <c r="B15" s="135"/>
      <c r="C15" s="135"/>
      <c r="D15" s="135"/>
      <c r="E15" s="135"/>
      <c r="F15" s="135"/>
      <c r="G15" s="135"/>
      <c r="H15" s="135"/>
      <c r="I15" s="135"/>
      <c r="J15" s="135"/>
      <c r="K15" s="135"/>
      <c r="L15" s="135"/>
      <c r="M15" s="32"/>
    </row>
    <row r="16" spans="1:14" s="6" customFormat="1" ht="12.75">
      <c r="A16" s="90" t="s">
        <v>482</v>
      </c>
      <c r="B16" s="21">
        <v>544.39499999999998</v>
      </c>
      <c r="C16" s="21">
        <v>570.30200000000002</v>
      </c>
      <c r="D16" s="21">
        <v>571.79999999999995</v>
      </c>
      <c r="E16" s="21">
        <v>585.88400000000001</v>
      </c>
      <c r="F16" s="21">
        <v>652.83100000000002</v>
      </c>
      <c r="G16" s="21">
        <v>708.73299999999995</v>
      </c>
      <c r="H16" s="21">
        <v>808.83699999999999</v>
      </c>
      <c r="I16" s="21">
        <v>879.10699999999997</v>
      </c>
      <c r="J16" s="21">
        <v>886.85900000000004</v>
      </c>
      <c r="K16" s="21">
        <v>875.64200000000005</v>
      </c>
      <c r="L16" s="21">
        <f t="shared" si="0"/>
        <v>9.526629781979242</v>
      </c>
      <c r="M16" s="32"/>
      <c r="N16" s="31"/>
    </row>
    <row r="17" spans="1:14" s="6" customFormat="1" ht="12.75">
      <c r="A17" s="90" t="s">
        <v>361</v>
      </c>
      <c r="B17" s="20">
        <v>1383.25</v>
      </c>
      <c r="C17" s="20">
        <v>1400.3989999999999</v>
      </c>
      <c r="D17" s="20">
        <v>1391.6779999999999</v>
      </c>
      <c r="E17" s="20">
        <v>1408.4280000000001</v>
      </c>
      <c r="F17" s="20">
        <v>1513.962</v>
      </c>
      <c r="G17" s="20">
        <v>1661.433</v>
      </c>
      <c r="H17" s="20">
        <v>1774.615</v>
      </c>
      <c r="I17" s="20">
        <v>1807.4639999999999</v>
      </c>
      <c r="J17" s="20">
        <v>1874.46</v>
      </c>
      <c r="K17" s="20">
        <v>1947.2695000000001</v>
      </c>
      <c r="L17" s="21">
        <f t="shared" si="0"/>
        <v>21.185502308294744</v>
      </c>
      <c r="M17" s="32"/>
      <c r="N17" s="31"/>
    </row>
    <row r="18" spans="1:14" s="6" customFormat="1" ht="12.75">
      <c r="A18" s="90" t="s">
        <v>259</v>
      </c>
      <c r="B18" s="20">
        <v>135.19999999999999</v>
      </c>
      <c r="C18" s="20">
        <v>4.976</v>
      </c>
      <c r="D18" s="20">
        <v>7.4289999999999985</v>
      </c>
      <c r="E18" s="20">
        <v>10.872</v>
      </c>
      <c r="F18" s="20">
        <v>196.18700000000001</v>
      </c>
      <c r="G18" s="20">
        <v>229.18156399999998</v>
      </c>
      <c r="H18" s="20">
        <v>174.63575000000003</v>
      </c>
      <c r="I18" s="20">
        <v>94.27891000000001</v>
      </c>
      <c r="J18" s="20">
        <v>87.277499999999975</v>
      </c>
      <c r="K18" s="20">
        <v>43.404999999999994</v>
      </c>
      <c r="L18" s="21">
        <f t="shared" si="0"/>
        <v>0.47222879405831247</v>
      </c>
      <c r="M18" s="32"/>
    </row>
    <row r="19" spans="1:14" s="6" customFormat="1" ht="12.75">
      <c r="A19" s="127" t="s">
        <v>190</v>
      </c>
      <c r="B19" s="27">
        <f>SUM(B16:B18)</f>
        <v>2062.8449999999998</v>
      </c>
      <c r="C19" s="27">
        <f t="shared" ref="C19:K19" si="3">SUM(C16:C18)</f>
        <v>1975.6770000000001</v>
      </c>
      <c r="D19" s="27">
        <f t="shared" si="3"/>
        <v>1970.9069999999999</v>
      </c>
      <c r="E19" s="27">
        <f t="shared" si="3"/>
        <v>2005.1840000000002</v>
      </c>
      <c r="F19" s="27">
        <f t="shared" si="3"/>
        <v>2362.98</v>
      </c>
      <c r="G19" s="27">
        <f t="shared" si="3"/>
        <v>2599.3475640000001</v>
      </c>
      <c r="H19" s="27">
        <f t="shared" si="3"/>
        <v>2758.0877500000001</v>
      </c>
      <c r="I19" s="27">
        <f t="shared" si="3"/>
        <v>2780.8499099999999</v>
      </c>
      <c r="J19" s="27">
        <f t="shared" si="3"/>
        <v>2848.5965000000001</v>
      </c>
      <c r="K19" s="27">
        <f t="shared" si="3"/>
        <v>2866.3165000000004</v>
      </c>
      <c r="L19" s="21">
        <f t="shared" si="0"/>
        <v>31.184360884332303</v>
      </c>
      <c r="M19" s="32"/>
    </row>
    <row r="20" spans="1:14" s="6" customFormat="1" ht="12.75">
      <c r="A20" s="148" t="s">
        <v>6</v>
      </c>
      <c r="B20" s="135"/>
      <c r="C20" s="135"/>
      <c r="D20" s="135"/>
      <c r="E20" s="135"/>
      <c r="F20" s="135"/>
      <c r="G20" s="135"/>
      <c r="H20" s="135"/>
      <c r="I20" s="135"/>
      <c r="J20" s="135"/>
      <c r="K20" s="135"/>
      <c r="L20" s="135"/>
      <c r="M20" s="32"/>
    </row>
    <row r="21" spans="1:14" s="6" customFormat="1" ht="12.75">
      <c r="A21" s="163" t="s">
        <v>564</v>
      </c>
      <c r="B21" s="20">
        <v>424.55500000000001</v>
      </c>
      <c r="C21" s="20">
        <v>471.69299999999998</v>
      </c>
      <c r="D21" s="20">
        <v>560.73099999999999</v>
      </c>
      <c r="E21" s="20">
        <v>699.25699999999995</v>
      </c>
      <c r="F21" s="20">
        <v>707.06799999999998</v>
      </c>
      <c r="G21" s="20">
        <v>754.18399999999997</v>
      </c>
      <c r="H21" s="20">
        <v>811.81100000000004</v>
      </c>
      <c r="I21" s="20">
        <v>763.02599999999995</v>
      </c>
      <c r="J21" s="20">
        <v>858.57600000000002</v>
      </c>
      <c r="K21" s="20">
        <v>930.05799999999999</v>
      </c>
      <c r="L21" s="21">
        <f t="shared" si="0"/>
        <v>10.118653789754315</v>
      </c>
      <c r="M21" s="32"/>
    </row>
    <row r="22" spans="1:14" s="6" customFormat="1" ht="12.75">
      <c r="A22" s="90" t="s">
        <v>483</v>
      </c>
      <c r="B22" s="20">
        <v>250.61100000000002</v>
      </c>
      <c r="C22" s="20">
        <v>493.34899999999993</v>
      </c>
      <c r="D22" s="20">
        <v>61.142000000000003</v>
      </c>
      <c r="E22" s="20">
        <v>116.46900000000001</v>
      </c>
      <c r="F22" s="20">
        <v>92.768999999999991</v>
      </c>
      <c r="G22" s="20">
        <v>159.37200000000001</v>
      </c>
      <c r="H22" s="20">
        <v>267.63200000000006</v>
      </c>
      <c r="I22" s="20">
        <v>107.209</v>
      </c>
      <c r="J22" s="20">
        <v>96.722999999999985</v>
      </c>
      <c r="K22" s="20">
        <v>58.292642019999995</v>
      </c>
      <c r="L22" s="21">
        <f t="shared" si="0"/>
        <v>0.63420030050863985</v>
      </c>
      <c r="M22" s="32"/>
    </row>
    <row r="23" spans="1:14" s="6" customFormat="1" ht="12.75">
      <c r="A23" s="136" t="s">
        <v>170</v>
      </c>
      <c r="B23" s="20">
        <v>208.10900000000001</v>
      </c>
      <c r="C23" s="20">
        <v>189.34299999999999</v>
      </c>
      <c r="D23" s="20">
        <v>211.93799999999999</v>
      </c>
      <c r="E23" s="20">
        <v>182.27599999999998</v>
      </c>
      <c r="F23" s="20">
        <v>178.874</v>
      </c>
      <c r="G23" s="20">
        <v>172.63800000000001</v>
      </c>
      <c r="H23" s="20">
        <v>165.47399999999999</v>
      </c>
      <c r="I23" s="20">
        <v>155.64500000000001</v>
      </c>
      <c r="J23" s="20">
        <v>144.149</v>
      </c>
      <c r="K23" s="20">
        <v>149.72800000000001</v>
      </c>
      <c r="L23" s="21">
        <f t="shared" si="0"/>
        <v>1.628979907309366</v>
      </c>
      <c r="M23" s="32"/>
    </row>
    <row r="24" spans="1:14" s="7" customFormat="1" ht="12.75">
      <c r="A24" s="136" t="s">
        <v>484</v>
      </c>
      <c r="B24" s="20">
        <v>224.60699999999997</v>
      </c>
      <c r="C24" s="20">
        <v>228.79</v>
      </c>
      <c r="D24" s="20">
        <v>231.506</v>
      </c>
      <c r="E24" s="20">
        <v>232.64</v>
      </c>
      <c r="F24" s="20">
        <v>221.75600000000003</v>
      </c>
      <c r="G24" s="20">
        <v>218.32400000000001</v>
      </c>
      <c r="H24" s="20">
        <v>269.26500000000004</v>
      </c>
      <c r="I24" s="20">
        <v>254.10100000000003</v>
      </c>
      <c r="J24" s="20">
        <v>306.88400000000001</v>
      </c>
      <c r="K24" s="20">
        <v>303.42</v>
      </c>
      <c r="L24" s="21">
        <f t="shared" si="0"/>
        <v>3.3010865267405416</v>
      </c>
      <c r="M24" s="32"/>
    </row>
    <row r="25" spans="1:14" s="6" customFormat="1" ht="12.75">
      <c r="A25" s="136" t="s">
        <v>485</v>
      </c>
      <c r="B25" s="20">
        <v>47.085000000000008</v>
      </c>
      <c r="C25" s="20">
        <v>73.988</v>
      </c>
      <c r="D25" s="20">
        <v>83.361500000000021</v>
      </c>
      <c r="E25" s="20">
        <v>185.71100000000001</v>
      </c>
      <c r="F25" s="20">
        <v>262.89299999999997</v>
      </c>
      <c r="G25" s="20">
        <v>252.012</v>
      </c>
      <c r="H25" s="20">
        <v>207.66900000000001</v>
      </c>
      <c r="I25" s="20">
        <v>211.58299999999997</v>
      </c>
      <c r="J25" s="20">
        <v>201.00900000000001</v>
      </c>
      <c r="K25" s="20">
        <v>125.595</v>
      </c>
      <c r="L25" s="21">
        <f t="shared" si="0"/>
        <v>1.3664226561399324</v>
      </c>
      <c r="M25" s="32"/>
    </row>
    <row r="26" spans="1:14" s="6" customFormat="1" ht="12.75">
      <c r="A26" s="136" t="s">
        <v>486</v>
      </c>
      <c r="B26" s="20">
        <v>127.90140000000001</v>
      </c>
      <c r="C26" s="20">
        <v>209.40135999999998</v>
      </c>
      <c r="D26" s="20">
        <v>233.82226900000001</v>
      </c>
      <c r="E26" s="20">
        <v>279.55508800000001</v>
      </c>
      <c r="F26" s="20">
        <v>486.35643899999997</v>
      </c>
      <c r="G26" s="20">
        <v>681.30007200000011</v>
      </c>
      <c r="H26" s="20">
        <v>482.60610800000006</v>
      </c>
      <c r="I26" s="20">
        <v>577.71419500000002</v>
      </c>
      <c r="J26" s="20">
        <v>186.095</v>
      </c>
      <c r="K26" s="20">
        <v>179.64899999999997</v>
      </c>
      <c r="L26" s="21">
        <f t="shared" si="0"/>
        <v>1.954508250749494</v>
      </c>
      <c r="M26" s="32"/>
    </row>
    <row r="27" spans="1:14" s="6" customFormat="1" ht="12.75">
      <c r="A27" s="128" t="s">
        <v>190</v>
      </c>
      <c r="B27" s="27">
        <f>SUM(B21:B26)</f>
        <v>1282.8684000000001</v>
      </c>
      <c r="C27" s="27">
        <f t="shared" ref="C27:K27" si="4">SUM(C21:C26)</f>
        <v>1666.5643600000001</v>
      </c>
      <c r="D27" s="27">
        <f t="shared" si="4"/>
        <v>1382.500769</v>
      </c>
      <c r="E27" s="27">
        <f t="shared" si="4"/>
        <v>1695.9080879999999</v>
      </c>
      <c r="F27" s="27">
        <f t="shared" si="4"/>
        <v>1949.716439</v>
      </c>
      <c r="G27" s="27">
        <f t="shared" si="4"/>
        <v>2237.8300720000002</v>
      </c>
      <c r="H27" s="27">
        <f t="shared" si="4"/>
        <v>2204.4571080000005</v>
      </c>
      <c r="I27" s="27">
        <f t="shared" si="4"/>
        <v>2069.2781949999999</v>
      </c>
      <c r="J27" s="27">
        <f t="shared" si="4"/>
        <v>1793.4359999999999</v>
      </c>
      <c r="K27" s="27">
        <f t="shared" si="4"/>
        <v>1746.7426420199999</v>
      </c>
      <c r="L27" s="21">
        <f t="shared" si="0"/>
        <v>19.003851431202289</v>
      </c>
      <c r="M27" s="32"/>
    </row>
    <row r="28" spans="1:14" s="6" customFormat="1" ht="12.75">
      <c r="A28" s="39" t="s">
        <v>487</v>
      </c>
      <c r="B28" s="71">
        <f>B8+B14+B19+B27</f>
        <v>6083.3653349999995</v>
      </c>
      <c r="C28" s="71">
        <f t="shared" ref="C28:L28" si="5">C8+C14+C19+C27</f>
        <v>6612.8493310000013</v>
      </c>
      <c r="D28" s="71">
        <f t="shared" si="5"/>
        <v>6718.490498000001</v>
      </c>
      <c r="E28" s="71">
        <f t="shared" si="5"/>
        <v>7513.2355060000009</v>
      </c>
      <c r="F28" s="71">
        <f t="shared" si="5"/>
        <v>8383.6162069999991</v>
      </c>
      <c r="G28" s="71">
        <f t="shared" si="5"/>
        <v>8969.7526780000007</v>
      </c>
      <c r="H28" s="71">
        <f t="shared" si="5"/>
        <v>9805.1398580000005</v>
      </c>
      <c r="I28" s="71">
        <f t="shared" si="5"/>
        <v>9578.0811049999993</v>
      </c>
      <c r="J28" s="71">
        <f t="shared" si="5"/>
        <v>9577.4935000000005</v>
      </c>
      <c r="K28" s="71">
        <f t="shared" si="5"/>
        <v>9191.519142019999</v>
      </c>
      <c r="L28" s="71">
        <f t="shared" si="5"/>
        <v>100.00000000000003</v>
      </c>
      <c r="M28" s="32"/>
    </row>
  </sheetData>
  <customSheetViews>
    <customSheetView guid="{DDA88C17-AF59-4089-93AD-DC2C575D9BD7}">
      <selection activeCell="C6" sqref="C6"/>
      <rowBreaks count="1" manualBreakCount="1">
        <brk id="35" max="16383" man="1"/>
      </rowBreaks>
      <pageMargins left="0.59055118110236227" right="0.59055118110236227" top="0.59055118110236227" bottom="0.59055118110236227" header="0.51181102362204722" footer="0.51181102362204722"/>
      <pageSetup paperSize="9" orientation="landscape" r:id="rId1"/>
      <headerFooter alignWithMargins="0"/>
    </customSheetView>
  </customSheetViews>
  <mergeCells count="1">
    <mergeCell ref="A1:L1"/>
  </mergeCells>
  <phoneticPr fontId="29" type="noConversion"/>
  <conditionalFormatting sqref="C4:K4">
    <cfRule type="cellIs" dxfId="77" priority="28" operator="equal">
      <formula>0</formula>
    </cfRule>
  </conditionalFormatting>
  <conditionalFormatting sqref="L4">
    <cfRule type="cellIs" dxfId="76" priority="21" operator="equal">
      <formula>0</formula>
    </cfRule>
  </conditionalFormatting>
  <conditionalFormatting sqref="B10:K10">
    <cfRule type="cellIs" dxfId="75" priority="24" operator="equal">
      <formula>0</formula>
    </cfRule>
  </conditionalFormatting>
  <conditionalFormatting sqref="B15:K15">
    <cfRule type="cellIs" dxfId="74" priority="23" operator="equal">
      <formula>0</formula>
    </cfRule>
  </conditionalFormatting>
  <conditionalFormatting sqref="B20:K20">
    <cfRule type="cellIs" dxfId="73" priority="22" operator="equal">
      <formula>0</formula>
    </cfRule>
  </conditionalFormatting>
  <conditionalFormatting sqref="L10">
    <cfRule type="cellIs" dxfId="72" priority="8" operator="equal">
      <formula>0</formula>
    </cfRule>
  </conditionalFormatting>
  <conditionalFormatting sqref="L15">
    <cfRule type="cellIs" dxfId="71" priority="7" operator="equal">
      <formula>0</formula>
    </cfRule>
  </conditionalFormatting>
  <conditionalFormatting sqref="L20">
    <cfRule type="cellIs" dxfId="70" priority="6" operator="equal">
      <formula>0</formula>
    </cfRule>
  </conditionalFormatting>
  <pageMargins left="0.70866141732283472" right="0.51181102362204722" top="0.74803149606299213" bottom="0.74803149606299213" header="0.31496062992125984" footer="0.31496062992125984"/>
  <pageSetup paperSize="9"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41"/>
  <sheetViews>
    <sheetView zoomScaleNormal="100" workbookViewId="0">
      <selection activeCell="C21" sqref="A21:XFD1048576"/>
    </sheetView>
  </sheetViews>
  <sheetFormatPr defaultColWidth="0" defaultRowHeight="12.75" zeroHeight="1"/>
  <cols>
    <col min="1" max="2" width="9.140625" customWidth="1"/>
    <col min="3" max="3" width="10.5703125" bestFit="1" customWidth="1"/>
    <col min="4" max="11" width="9.140625" customWidth="1"/>
    <col min="12" max="12" width="22.42578125" customWidth="1"/>
    <col min="13" max="13" width="9.140625" customWidth="1"/>
    <col min="14" max="14" width="9.140625" hidden="1"/>
    <col min="15" max="15" width="37" hidden="1"/>
    <col min="16" max="16" width="10.42578125" hidden="1"/>
    <col min="17" max="16379" width="9.140625" hidden="1"/>
    <col min="16380" max="16384" width="6.140625" hidden="1"/>
  </cols>
  <sheetData>
    <row r="1" spans="1:24" s="26" customFormat="1" ht="12.75" customHeight="1">
      <c r="A1" s="170" t="s">
        <v>506</v>
      </c>
      <c r="B1" s="170"/>
      <c r="C1" s="170"/>
      <c r="D1" s="170"/>
      <c r="E1" s="170"/>
      <c r="F1" s="170"/>
      <c r="G1" s="170"/>
      <c r="H1" s="170"/>
      <c r="I1" s="170"/>
      <c r="J1" s="170"/>
      <c r="K1" s="170"/>
      <c r="L1" s="170"/>
      <c r="M1" s="170"/>
      <c r="N1" s="147"/>
      <c r="O1" s="147"/>
      <c r="P1" s="147"/>
      <c r="Q1" s="147"/>
      <c r="R1" s="147"/>
      <c r="S1" s="147"/>
      <c r="T1" s="147"/>
      <c r="U1" s="147"/>
      <c r="V1" s="147"/>
      <c r="W1" s="147"/>
      <c r="X1" s="147"/>
    </row>
    <row r="2" spans="1:24" ht="15.95" customHeight="1">
      <c r="A2" s="119"/>
      <c r="B2" s="119"/>
      <c r="C2" s="119"/>
      <c r="D2" s="119"/>
      <c r="E2" s="119"/>
      <c r="F2" s="119"/>
      <c r="G2" s="119"/>
      <c r="H2" s="119"/>
      <c r="I2" s="119"/>
      <c r="J2" s="119"/>
      <c r="K2" s="119"/>
      <c r="L2" s="119"/>
      <c r="M2" s="22"/>
    </row>
    <row r="3" spans="1:24">
      <c r="A3" s="23"/>
      <c r="B3" s="23"/>
      <c r="C3" s="23"/>
      <c r="D3" s="23"/>
      <c r="E3" s="23"/>
      <c r="F3" s="23"/>
      <c r="G3" s="23"/>
      <c r="H3" s="23"/>
      <c r="I3" s="23"/>
      <c r="J3" s="23"/>
      <c r="K3" s="23"/>
      <c r="L3" s="23"/>
      <c r="M3" s="22"/>
    </row>
    <row r="4" spans="1:24">
      <c r="A4" s="23"/>
      <c r="B4" s="23"/>
      <c r="C4" s="23"/>
      <c r="D4" s="23"/>
      <c r="E4" s="23"/>
      <c r="F4" s="23"/>
      <c r="G4" s="23"/>
      <c r="H4" s="23"/>
      <c r="I4" s="23"/>
      <c r="J4" s="23"/>
      <c r="K4" s="23"/>
      <c r="L4" s="23"/>
      <c r="M4" s="22"/>
    </row>
    <row r="5" spans="1:24">
      <c r="A5" s="122"/>
      <c r="B5" s="122"/>
      <c r="C5" s="160"/>
      <c r="D5" s="23"/>
      <c r="E5" s="23"/>
      <c r="F5" s="23"/>
      <c r="G5" s="23"/>
      <c r="H5" s="23"/>
      <c r="I5" s="23"/>
      <c r="J5" s="23"/>
      <c r="K5" s="23"/>
      <c r="L5" s="23"/>
      <c r="M5" s="22"/>
    </row>
    <row r="6" spans="1:24" ht="76.5">
      <c r="A6" s="120" t="s">
        <v>71</v>
      </c>
      <c r="B6" s="121" t="s">
        <v>126</v>
      </c>
      <c r="C6" s="160"/>
      <c r="D6" s="23"/>
      <c r="E6" s="23"/>
      <c r="F6" s="23"/>
      <c r="G6" s="23"/>
      <c r="H6" s="23"/>
      <c r="I6" s="23"/>
      <c r="J6" s="23"/>
      <c r="K6" s="23"/>
      <c r="L6" s="23"/>
      <c r="M6" s="22"/>
    </row>
    <row r="7" spans="1:24" ht="14.25">
      <c r="A7" s="122" t="s">
        <v>5</v>
      </c>
      <c r="B7" s="123">
        <f>'Table 1'!L19</f>
        <v>31.184360884332303</v>
      </c>
      <c r="C7" s="160"/>
      <c r="D7" s="23"/>
      <c r="E7" s="23"/>
      <c r="F7" s="23"/>
      <c r="G7" s="23"/>
      <c r="H7" s="23"/>
      <c r="I7" s="23"/>
      <c r="J7" s="23"/>
      <c r="K7" s="23"/>
      <c r="L7" s="23"/>
      <c r="M7" s="22"/>
    </row>
    <row r="8" spans="1:24" ht="14.25">
      <c r="A8" s="122" t="s">
        <v>8</v>
      </c>
      <c r="B8" s="123">
        <f>'Table 1'!L8</f>
        <v>20.054019052990942</v>
      </c>
      <c r="C8" s="160"/>
      <c r="D8" s="23"/>
      <c r="E8" s="23"/>
      <c r="F8" s="23"/>
      <c r="G8" s="23"/>
      <c r="H8" s="23"/>
      <c r="I8" s="23"/>
      <c r="J8" s="23"/>
      <c r="K8" s="23"/>
      <c r="L8" s="23"/>
      <c r="M8" s="22"/>
    </row>
    <row r="9" spans="1:24" ht="14.25">
      <c r="A9" s="122" t="s">
        <v>47</v>
      </c>
      <c r="B9" s="123">
        <f>'Table 1'!L14</f>
        <v>29.757768631474484</v>
      </c>
      <c r="C9" s="160"/>
      <c r="D9" s="23"/>
      <c r="E9" s="23"/>
      <c r="F9" s="23"/>
      <c r="G9" s="23"/>
      <c r="H9" s="23"/>
      <c r="I9" s="23"/>
      <c r="J9" s="23"/>
      <c r="K9" s="23"/>
      <c r="L9" s="23"/>
      <c r="M9" s="22"/>
    </row>
    <row r="10" spans="1:24" ht="14.25">
      <c r="A10" s="122" t="s">
        <v>6</v>
      </c>
      <c r="B10" s="123">
        <f>'Table 1'!L27</f>
        <v>19.003851431202289</v>
      </c>
      <c r="C10" s="160"/>
      <c r="D10" s="23"/>
      <c r="E10" s="23"/>
      <c r="F10" s="23"/>
      <c r="G10" s="23"/>
      <c r="H10" s="23"/>
      <c r="I10" s="23"/>
      <c r="J10" s="23"/>
      <c r="K10" s="23"/>
      <c r="L10" s="23"/>
      <c r="M10" s="22"/>
    </row>
    <row r="11" spans="1:24">
      <c r="A11" s="122"/>
      <c r="B11" s="122"/>
      <c r="C11" s="160"/>
      <c r="D11" s="23"/>
      <c r="E11" s="23"/>
      <c r="F11" s="23"/>
      <c r="G11" s="23"/>
      <c r="H11" s="23"/>
      <c r="I11" s="23"/>
      <c r="J11" s="23"/>
      <c r="K11" s="23"/>
      <c r="L11" s="23"/>
      <c r="M11" s="22"/>
    </row>
    <row r="12" spans="1:24">
      <c r="A12" s="23"/>
      <c r="B12" s="23"/>
      <c r="C12" s="23"/>
      <c r="D12" s="23"/>
      <c r="E12" s="23"/>
      <c r="F12" s="23"/>
      <c r="G12" s="23"/>
      <c r="H12" s="23"/>
      <c r="I12" s="23"/>
      <c r="J12" s="23"/>
      <c r="K12" s="23"/>
      <c r="L12" s="22"/>
      <c r="M12" s="22"/>
    </row>
    <row r="13" spans="1:24">
      <c r="A13" s="23"/>
      <c r="B13" s="23"/>
      <c r="C13" s="23"/>
      <c r="D13" s="23"/>
      <c r="E13" s="23"/>
      <c r="F13" s="23"/>
      <c r="G13" s="23"/>
      <c r="H13" s="23"/>
      <c r="I13" s="23"/>
      <c r="J13" s="23"/>
      <c r="K13" s="23"/>
      <c r="L13" s="23"/>
      <c r="M13" s="22"/>
    </row>
    <row r="14" spans="1:24">
      <c r="A14" s="23"/>
      <c r="B14" s="23"/>
      <c r="C14" s="23"/>
      <c r="D14" s="23"/>
      <c r="E14" s="23"/>
      <c r="F14" s="23"/>
      <c r="G14" s="23"/>
      <c r="H14" s="23"/>
      <c r="I14" s="23"/>
      <c r="J14" s="23"/>
      <c r="K14" s="23"/>
      <c r="L14" s="23"/>
      <c r="M14" s="22"/>
    </row>
    <row r="15" spans="1:24">
      <c r="A15" s="23"/>
      <c r="B15" s="23"/>
      <c r="C15" s="23"/>
      <c r="D15" s="23"/>
      <c r="E15" s="23"/>
      <c r="F15" s="23"/>
      <c r="G15" s="23"/>
      <c r="H15" s="23"/>
      <c r="I15" s="23"/>
      <c r="J15" s="23"/>
      <c r="K15" s="23"/>
      <c r="L15" s="23"/>
      <c r="M15" s="22"/>
    </row>
    <row r="16" spans="1:24">
      <c r="A16" s="23"/>
      <c r="B16" s="23"/>
      <c r="C16" s="23"/>
      <c r="D16" s="23"/>
      <c r="E16" s="23"/>
      <c r="F16" s="23"/>
      <c r="G16" s="23"/>
      <c r="H16" s="23"/>
      <c r="I16" s="23"/>
      <c r="J16" s="23"/>
      <c r="K16" s="23"/>
      <c r="L16" s="23"/>
      <c r="M16" s="22"/>
    </row>
    <row r="17" spans="1:16">
      <c r="A17" s="23"/>
      <c r="B17" s="23"/>
      <c r="C17" s="23"/>
      <c r="D17" s="23"/>
      <c r="E17" s="23"/>
      <c r="F17" s="23"/>
      <c r="G17" s="23"/>
      <c r="H17" s="23"/>
      <c r="I17" s="23"/>
      <c r="J17" s="23"/>
      <c r="K17" s="23"/>
      <c r="L17" s="23"/>
      <c r="M17" s="22"/>
    </row>
    <row r="18" spans="1:16">
      <c r="A18" s="23"/>
      <c r="B18" s="23"/>
      <c r="C18" s="23"/>
      <c r="D18" s="23"/>
      <c r="E18" s="23"/>
      <c r="F18" s="23"/>
      <c r="G18" s="23"/>
      <c r="H18" s="23"/>
      <c r="I18" s="23"/>
      <c r="J18" s="23"/>
      <c r="K18" s="23"/>
      <c r="L18" s="23"/>
      <c r="M18" s="22"/>
    </row>
    <row r="19" spans="1:16" s="30" customFormat="1" ht="45" customHeight="1">
      <c r="A19" s="124"/>
      <c r="B19" s="173" t="s">
        <v>570</v>
      </c>
      <c r="C19" s="173"/>
      <c r="D19" s="173"/>
      <c r="E19" s="173"/>
      <c r="F19" s="173"/>
      <c r="G19" s="173"/>
      <c r="H19" s="173"/>
      <c r="I19" s="173"/>
      <c r="J19" s="173"/>
      <c r="K19" s="173"/>
      <c r="L19" s="173"/>
      <c r="M19" s="119"/>
    </row>
    <row r="20" spans="1:16">
      <c r="A20" s="23"/>
      <c r="B20" s="23"/>
      <c r="C20" s="23"/>
      <c r="D20" s="23"/>
      <c r="E20" s="23"/>
      <c r="F20" s="23"/>
      <c r="G20" s="23"/>
      <c r="H20" s="23"/>
      <c r="I20" s="23"/>
      <c r="J20" s="23"/>
      <c r="K20" s="23"/>
      <c r="L20" s="23"/>
      <c r="M20" s="22"/>
    </row>
    <row r="21" spans="1:16" hidden="1">
      <c r="A21" s="23"/>
      <c r="B21" s="23"/>
      <c r="C21" s="23"/>
      <c r="D21" s="23"/>
      <c r="E21" s="23"/>
      <c r="F21" s="23"/>
      <c r="G21" s="23"/>
      <c r="H21" s="23"/>
      <c r="I21" s="23"/>
      <c r="J21" s="23"/>
      <c r="K21" s="23"/>
      <c r="L21" s="23"/>
    </row>
    <row r="22" spans="1:16" hidden="1">
      <c r="A22" s="23"/>
      <c r="B22" s="23"/>
      <c r="C22" s="23"/>
      <c r="D22" s="23"/>
      <c r="E22" s="23"/>
      <c r="F22" s="23"/>
      <c r="G22" s="23"/>
      <c r="H22" s="23"/>
      <c r="I22" s="23"/>
      <c r="J22" s="23"/>
      <c r="K22" s="23"/>
      <c r="L22" s="23"/>
    </row>
    <row r="23" spans="1:16" hidden="1">
      <c r="A23" s="23"/>
      <c r="B23" s="23"/>
      <c r="C23" s="23"/>
      <c r="D23" s="23"/>
      <c r="E23" s="23"/>
      <c r="F23" s="35"/>
      <c r="G23" s="23"/>
      <c r="H23" s="23"/>
      <c r="I23" s="23"/>
      <c r="J23" s="23"/>
      <c r="K23" s="23"/>
      <c r="L23" s="23"/>
    </row>
    <row r="24" spans="1:16" hidden="1">
      <c r="A24" s="23"/>
      <c r="B24" s="23"/>
      <c r="C24" s="23"/>
      <c r="D24" s="23"/>
      <c r="E24" s="23"/>
      <c r="F24" s="23"/>
      <c r="G24" s="23"/>
      <c r="H24" s="23"/>
      <c r="I24" s="23"/>
      <c r="J24" s="23"/>
      <c r="K24" s="23"/>
      <c r="L24" s="23"/>
    </row>
    <row r="25" spans="1:16" hidden="1">
      <c r="A25" s="23"/>
      <c r="B25" s="23"/>
      <c r="C25" s="23"/>
      <c r="D25" s="23"/>
      <c r="E25" s="23"/>
      <c r="F25" s="23"/>
      <c r="G25" s="23"/>
      <c r="H25" s="23"/>
      <c r="I25" s="23"/>
      <c r="J25" s="23"/>
      <c r="K25" s="23"/>
      <c r="L25" s="23"/>
      <c r="O25" s="87"/>
      <c r="P25" s="17"/>
    </row>
    <row r="26" spans="1:16" ht="15.95" hidden="1" customHeight="1">
      <c r="A26" s="171"/>
      <c r="B26" s="172"/>
      <c r="C26" s="172"/>
      <c r="D26" s="172"/>
      <c r="E26" s="172"/>
      <c r="F26" s="172"/>
      <c r="G26" s="172"/>
      <c r="H26" s="172"/>
      <c r="I26" s="172"/>
      <c r="J26" s="172"/>
      <c r="K26" s="172"/>
      <c r="L26" s="172"/>
    </row>
    <row r="27" spans="1:16" ht="15.95" hidden="1" customHeight="1">
      <c r="A27" s="172"/>
      <c r="B27" s="172"/>
      <c r="C27" s="172"/>
      <c r="D27" s="172"/>
      <c r="E27" s="172"/>
      <c r="F27" s="172"/>
      <c r="G27" s="172"/>
      <c r="H27" s="172"/>
      <c r="I27" s="172"/>
      <c r="J27" s="172"/>
      <c r="K27" s="172"/>
      <c r="L27" s="172"/>
    </row>
    <row r="28" spans="1:16" ht="15.95" hidden="1" customHeight="1">
      <c r="A28" s="172"/>
      <c r="B28" s="172"/>
      <c r="C28" s="172"/>
      <c r="D28" s="172"/>
      <c r="E28" s="172"/>
      <c r="F28" s="172"/>
      <c r="G28" s="172"/>
      <c r="H28" s="172"/>
      <c r="I28" s="172"/>
      <c r="J28" s="172"/>
      <c r="K28" s="172"/>
      <c r="L28" s="172"/>
    </row>
    <row r="29" spans="1:16" hidden="1">
      <c r="A29" s="23"/>
      <c r="B29" s="23"/>
      <c r="C29" s="23"/>
      <c r="D29" s="23"/>
      <c r="E29" s="23"/>
      <c r="F29" s="23"/>
      <c r="G29" s="23"/>
      <c r="H29" s="23"/>
      <c r="I29" s="23"/>
      <c r="J29" s="23"/>
      <c r="K29" s="23"/>
      <c r="L29" s="23"/>
    </row>
    <row r="30" spans="1:16" hidden="1">
      <c r="A30" s="22"/>
      <c r="B30" s="22"/>
      <c r="C30" s="22"/>
      <c r="D30" s="22"/>
      <c r="E30" s="22"/>
      <c r="F30" s="22"/>
      <c r="G30" s="22"/>
      <c r="H30" s="22"/>
      <c r="I30" s="22"/>
      <c r="J30" s="22"/>
      <c r="K30" s="22"/>
      <c r="L30" s="22"/>
    </row>
    <row r="31" spans="1:16" hidden="1">
      <c r="A31" s="22"/>
      <c r="B31" s="22"/>
      <c r="C31" s="22"/>
      <c r="D31" s="22"/>
      <c r="E31" s="22"/>
      <c r="F31" s="22"/>
      <c r="G31" s="22"/>
      <c r="H31" s="22"/>
      <c r="I31" s="22"/>
      <c r="J31" s="22"/>
      <c r="K31" s="22"/>
      <c r="L31" s="22"/>
    </row>
    <row r="32" spans="1:16" hidden="1"/>
    <row r="33" spans="12:12" hidden="1"/>
    <row r="34" spans="12:12" hidden="1"/>
    <row r="35" spans="12:12" hidden="1"/>
    <row r="36" spans="12:12" s="1" customFormat="1" ht="9" hidden="1"/>
    <row r="37" spans="12:12" s="1" customFormat="1" ht="9" hidden="1">
      <c r="L37" s="13"/>
    </row>
    <row r="38" spans="12:12" s="1" customFormat="1" ht="12" hidden="1" customHeight="1">
      <c r="L38" s="13"/>
    </row>
    <row r="39" spans="12:12" s="1" customFormat="1" ht="9" hidden="1">
      <c r="L39" s="13"/>
    </row>
    <row r="40" spans="12:12" s="1" customFormat="1" ht="9" hidden="1">
      <c r="L40" s="15"/>
    </row>
    <row r="41" spans="12:12" s="1" customFormat="1" ht="9" hidden="1">
      <c r="L41" s="16"/>
    </row>
  </sheetData>
  <customSheetViews>
    <customSheetView guid="{DDA88C17-AF59-4089-93AD-DC2C575D9BD7}">
      <selection activeCell="L15" sqref="L15"/>
      <pageMargins left="0.70866141732283472" right="0.70866141732283472" top="0.74803149606299213" bottom="0.74803149606299213" header="0.31496062992125984" footer="0.31496062992125984"/>
      <pageSetup paperSize="9" orientation="landscape" horizontalDpi="1200" verticalDpi="1200" r:id="rId1"/>
    </customSheetView>
  </customSheetViews>
  <mergeCells count="3">
    <mergeCell ref="A26:L28"/>
    <mergeCell ref="B19:L19"/>
    <mergeCell ref="A1:M1"/>
  </mergeCells>
  <pageMargins left="0.70866141732283472" right="0.31496062992125984" top="0.74803149606299213" bottom="0.74803149606299213" header="0.31496062992125984" footer="0.31496062992125984"/>
  <pageSetup paperSize="9" orientation="landscape"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
  <sheetViews>
    <sheetView zoomScaleNormal="100" zoomScaleSheetLayoutView="120" workbookViewId="0">
      <selection activeCell="A19" sqref="A19:XFD1048576"/>
    </sheetView>
  </sheetViews>
  <sheetFormatPr defaultColWidth="0" defaultRowHeight="9" zeroHeight="1"/>
  <cols>
    <col min="1" max="1" width="34.5703125" style="2" customWidth="1"/>
    <col min="2" max="8" width="9.42578125" style="2" customWidth="1"/>
    <col min="9" max="10" width="10.5703125" style="2" customWidth="1"/>
    <col min="11" max="11" width="9.42578125" style="26" customWidth="1"/>
    <col min="12" max="12" width="7.42578125" style="2" hidden="1"/>
    <col min="13" max="16" width="4.7109375" style="2" hidden="1"/>
    <col min="17" max="17" width="9" style="2" hidden="1"/>
    <col min="18" max="18" width="7.28515625" style="2" hidden="1"/>
    <col min="19" max="19" width="9.7109375" style="2" hidden="1"/>
    <col min="20" max="20" width="8.85546875" style="2" hidden="1"/>
    <col min="21" max="21" width="8.7109375" style="2" hidden="1"/>
    <col min="22" max="22" width="7.85546875" style="2" hidden="1"/>
    <col min="23" max="23" width="7.7109375" style="2" hidden="1"/>
    <col min="24" max="25" width="8" style="2" hidden="1"/>
    <col min="26" max="27" width="9.7109375" style="2" hidden="1"/>
    <col min="28" max="16383" width="6" style="2" hidden="1"/>
    <col min="16384" max="16384" width="7.140625" style="2" hidden="1"/>
  </cols>
  <sheetData>
    <row r="1" spans="1:22" s="1" customFormat="1" ht="12.75" customHeight="1">
      <c r="A1" s="170" t="s">
        <v>425</v>
      </c>
      <c r="B1" s="170"/>
      <c r="C1" s="170"/>
      <c r="D1" s="170"/>
      <c r="E1" s="170"/>
      <c r="F1" s="170"/>
      <c r="G1" s="170"/>
      <c r="H1" s="170"/>
      <c r="I1" s="170"/>
      <c r="J1" s="170"/>
      <c r="K1" s="170"/>
    </row>
    <row r="2" spans="1:22" s="1" customFormat="1" ht="63.75" customHeight="1">
      <c r="A2" s="56" t="s">
        <v>191</v>
      </c>
      <c r="B2" s="91" t="s">
        <v>354</v>
      </c>
      <c r="C2" s="91" t="s">
        <v>373</v>
      </c>
      <c r="D2" s="91" t="s">
        <v>355</v>
      </c>
      <c r="E2" s="91" t="s">
        <v>374</v>
      </c>
      <c r="F2" s="91" t="s">
        <v>356</v>
      </c>
      <c r="G2" s="91" t="s">
        <v>357</v>
      </c>
      <c r="H2" s="91" t="s">
        <v>358</v>
      </c>
      <c r="I2" s="91" t="s">
        <v>446</v>
      </c>
      <c r="J2" s="91" t="s">
        <v>359</v>
      </c>
      <c r="K2" s="91" t="s">
        <v>375</v>
      </c>
    </row>
    <row r="3" spans="1:22" s="1" customFormat="1" ht="12.75">
      <c r="A3" s="117" t="s">
        <v>69</v>
      </c>
      <c r="B3" s="138">
        <f>MasterTable!B30</f>
        <v>259.07900000000001</v>
      </c>
      <c r="C3" s="138">
        <f>MasterTable!C30</f>
        <v>260.47399999999999</v>
      </c>
      <c r="D3" s="138">
        <f>MasterTable!D30</f>
        <v>261.38300000000004</v>
      </c>
      <c r="E3" s="138">
        <f>MasterTable!E30</f>
        <v>260.63</v>
      </c>
      <c r="F3" s="138">
        <f>MasterTable!F30</f>
        <v>252.53199999999998</v>
      </c>
      <c r="G3" s="138">
        <f>MasterTable!G30</f>
        <v>240.29299999999998</v>
      </c>
      <c r="H3" s="138">
        <f>MasterTable!H30</f>
        <v>281.24900000000002</v>
      </c>
      <c r="I3" s="138">
        <f>MasterTable!I30</f>
        <v>258.79899999999998</v>
      </c>
      <c r="J3" s="138">
        <f>MasterTable!J30</f>
        <v>308.74</v>
      </c>
      <c r="K3" s="138">
        <f>MasterTable!K30</f>
        <v>305.33900000000006</v>
      </c>
      <c r="N3" s="6"/>
    </row>
    <row r="4" spans="1:22" s="6" customFormat="1" ht="12.75">
      <c r="A4" s="90" t="s">
        <v>502</v>
      </c>
      <c r="B4" s="138">
        <f>MasterTable!B40</f>
        <v>3.9519999999999995</v>
      </c>
      <c r="C4" s="138">
        <f>MasterTable!C40</f>
        <v>4.7570000000000006</v>
      </c>
      <c r="D4" s="138">
        <f>MasterTable!D40</f>
        <v>5.242</v>
      </c>
      <c r="E4" s="138">
        <f>MasterTable!E40</f>
        <v>5.4109999999999996</v>
      </c>
      <c r="F4" s="138">
        <f>MasterTable!F40</f>
        <v>5.2879999999999994</v>
      </c>
      <c r="G4" s="138">
        <f>MasterTable!G40</f>
        <v>5.7590000000000003</v>
      </c>
      <c r="H4" s="138">
        <f>MasterTable!H40</f>
        <v>6.4610000000000012</v>
      </c>
      <c r="I4" s="138">
        <f>MasterTable!I40</f>
        <v>4.9780000000000006</v>
      </c>
      <c r="J4" s="138">
        <f>MasterTable!J40</f>
        <v>5.1409999999999991</v>
      </c>
      <c r="K4" s="138">
        <f>MasterTable!K40</f>
        <v>4.13</v>
      </c>
      <c r="O4" s="1"/>
    </row>
    <row r="5" spans="1:22" s="6" customFormat="1" ht="12.75">
      <c r="A5" s="90" t="s">
        <v>236</v>
      </c>
      <c r="B5" s="138">
        <f>MasterTable!B43</f>
        <v>23.5</v>
      </c>
      <c r="C5" s="138">
        <f>MasterTable!C43</f>
        <v>23.97</v>
      </c>
      <c r="D5" s="138">
        <f>MasterTable!D43</f>
        <v>26.849</v>
      </c>
      <c r="E5" s="138">
        <f>MasterTable!E43</f>
        <v>27.338000000000001</v>
      </c>
      <c r="F5" s="138">
        <f>MasterTable!F43</f>
        <v>25.437000000000001</v>
      </c>
      <c r="G5" s="138">
        <f>MasterTable!G43</f>
        <v>25.946000000000002</v>
      </c>
      <c r="H5" s="138">
        <f>MasterTable!H43</f>
        <v>25</v>
      </c>
      <c r="I5" s="138">
        <f>MasterTable!I43</f>
        <v>23.75</v>
      </c>
      <c r="J5" s="138">
        <f>MasterTable!J43</f>
        <v>22.562999999999999</v>
      </c>
      <c r="K5" s="138">
        <f>MasterTable!K43</f>
        <v>21.434999999999999</v>
      </c>
      <c r="O5" s="1"/>
    </row>
    <row r="6" spans="1:22" s="6" customFormat="1" ht="12.75">
      <c r="A6" s="90" t="s">
        <v>95</v>
      </c>
      <c r="B6" s="138">
        <f>MasterTable!B50</f>
        <v>351.13099999999997</v>
      </c>
      <c r="C6" s="138">
        <f>MasterTable!C50</f>
        <v>408.1</v>
      </c>
      <c r="D6" s="138">
        <f>MasterTable!D50</f>
        <v>408.26500000000004</v>
      </c>
      <c r="E6" s="138">
        <f>MasterTable!E50</f>
        <v>390.41499999999996</v>
      </c>
      <c r="F6" s="138">
        <f>MasterTable!F50</f>
        <v>421.08</v>
      </c>
      <c r="G6" s="138">
        <f>MasterTable!G50</f>
        <v>436.06099999999998</v>
      </c>
      <c r="H6" s="138">
        <f>MasterTable!H50</f>
        <v>467.315</v>
      </c>
      <c r="I6" s="138">
        <f>MasterTable!I50</f>
        <v>439.99400000000003</v>
      </c>
      <c r="J6" s="138">
        <f>MasterTable!J50</f>
        <v>427.17399999999998</v>
      </c>
      <c r="K6" s="138">
        <f>MasterTable!K50</f>
        <v>412.05799999999999</v>
      </c>
      <c r="O6" s="1"/>
    </row>
    <row r="7" spans="1:22" s="7" customFormat="1" ht="12.75">
      <c r="A7" s="90" t="s">
        <v>70</v>
      </c>
      <c r="B7" s="138">
        <f>MasterTable!B127</f>
        <v>2118.4939999999997</v>
      </c>
      <c r="C7" s="138">
        <f>MasterTable!C127</f>
        <v>2054.0380000000005</v>
      </c>
      <c r="D7" s="138">
        <f>MasterTable!D127</f>
        <v>2091.4490000000001</v>
      </c>
      <c r="E7" s="138">
        <f>MasterTable!E127</f>
        <v>2135.9490000000001</v>
      </c>
      <c r="F7" s="138">
        <f>MasterTable!F127</f>
        <v>2689.5260000000003</v>
      </c>
      <c r="G7" s="138">
        <f>MasterTable!G127</f>
        <v>3050.2020000000002</v>
      </c>
      <c r="H7" s="138">
        <f>MasterTable!H127</f>
        <v>3019.8700000000003</v>
      </c>
      <c r="I7" s="138">
        <f>MasterTable!I127</f>
        <v>3090.0299999999997</v>
      </c>
      <c r="J7" s="138">
        <f>MasterTable!J127</f>
        <v>2986.9529999999995</v>
      </c>
      <c r="K7" s="138">
        <f>MasterTable!K127</f>
        <v>3007.9214999999999</v>
      </c>
      <c r="N7" s="6"/>
      <c r="O7" s="1"/>
    </row>
    <row r="8" spans="1:22" s="7" customFormat="1" ht="12.75">
      <c r="A8" s="90" t="s">
        <v>340</v>
      </c>
      <c r="B8" s="138">
        <f>MasterTable!B130</f>
        <v>0</v>
      </c>
      <c r="C8" s="138">
        <f>MasterTable!C130</f>
        <v>0</v>
      </c>
      <c r="D8" s="138">
        <f>MasterTable!D130</f>
        <v>0</v>
      </c>
      <c r="E8" s="138">
        <f>MasterTable!E130</f>
        <v>0</v>
      </c>
      <c r="F8" s="138">
        <f>MasterTable!F130</f>
        <v>0</v>
      </c>
      <c r="G8" s="138">
        <f>MasterTable!G130</f>
        <v>0</v>
      </c>
      <c r="H8" s="138">
        <f>MasterTable!H130</f>
        <v>9.35E-2</v>
      </c>
      <c r="I8" s="138">
        <f>MasterTable!I130</f>
        <v>9.35E-2</v>
      </c>
      <c r="J8" s="138">
        <f>MasterTable!J130</f>
        <v>9.35E-2</v>
      </c>
      <c r="K8" s="138">
        <f>MasterTable!K130</f>
        <v>0</v>
      </c>
      <c r="N8" s="6"/>
      <c r="O8" s="1"/>
    </row>
    <row r="9" spans="1:22" s="7" customFormat="1" ht="12.75">
      <c r="A9" s="90" t="s">
        <v>127</v>
      </c>
      <c r="B9" s="138">
        <f>MasterTable!B159</f>
        <v>159.68499999999997</v>
      </c>
      <c r="C9" s="138">
        <f>MasterTable!C159</f>
        <v>197.28799999999998</v>
      </c>
      <c r="D9" s="138">
        <f>MasterTable!D159</f>
        <v>197.999</v>
      </c>
      <c r="E9" s="138">
        <f>MasterTable!E159</f>
        <v>212.65200000000002</v>
      </c>
      <c r="F9" s="138">
        <f>MasterTable!F159</f>
        <v>208.55400000000003</v>
      </c>
      <c r="G9" s="138">
        <f>MasterTable!G159</f>
        <v>193.94099999999997</v>
      </c>
      <c r="H9" s="138">
        <f>MasterTable!H159</f>
        <v>230.97800000000004</v>
      </c>
      <c r="I9" s="138">
        <f>MasterTable!I159</f>
        <v>223.642</v>
      </c>
      <c r="J9" s="138">
        <f>MasterTable!J159</f>
        <v>215.71900000000002</v>
      </c>
      <c r="K9" s="138">
        <f>MasterTable!K159</f>
        <v>192.02199999999999</v>
      </c>
      <c r="N9" s="6"/>
      <c r="O9" s="1"/>
    </row>
    <row r="10" spans="1:22" s="6" customFormat="1" ht="12.75">
      <c r="A10" s="90" t="s">
        <v>192</v>
      </c>
      <c r="B10" s="138">
        <f>MasterTable!B164</f>
        <v>62.077399999999997</v>
      </c>
      <c r="C10" s="138">
        <f>MasterTable!C164</f>
        <v>74.486359999999991</v>
      </c>
      <c r="D10" s="138">
        <f>MasterTable!D164</f>
        <v>100.086269</v>
      </c>
      <c r="E10" s="138">
        <f>MasterTable!E164</f>
        <v>119.61408800000001</v>
      </c>
      <c r="F10" s="138">
        <f>MasterTable!F164</f>
        <v>146.38543900000002</v>
      </c>
      <c r="G10" s="138">
        <f>MasterTable!G164</f>
        <v>198.657072</v>
      </c>
      <c r="H10" s="138">
        <f>MasterTable!H164</f>
        <v>206.17265700000002</v>
      </c>
      <c r="I10" s="138">
        <f>MasterTable!I164</f>
        <v>286.286</v>
      </c>
      <c r="J10" s="138">
        <f>MasterTable!J164</f>
        <v>101.92999999999999</v>
      </c>
      <c r="K10" s="138">
        <f>MasterTable!K164</f>
        <v>103.44699999999999</v>
      </c>
      <c r="O10" s="1"/>
    </row>
    <row r="11" spans="1:22" s="6" customFormat="1" ht="12.75">
      <c r="A11" s="90" t="s">
        <v>85</v>
      </c>
      <c r="B11" s="138">
        <f>MasterTable!B205</f>
        <v>675.16600000000005</v>
      </c>
      <c r="C11" s="138">
        <f>MasterTable!C205</f>
        <v>965.04200000000014</v>
      </c>
      <c r="D11" s="138">
        <f>MasterTable!D205</f>
        <v>623.97299999999996</v>
      </c>
      <c r="E11" s="138">
        <f>MasterTable!E205</f>
        <v>820.02600000000007</v>
      </c>
      <c r="F11" s="138">
        <f>MasterTable!F205</f>
        <v>803.62599999999998</v>
      </c>
      <c r="G11" s="138">
        <f>MasterTable!G205</f>
        <v>917.77300000000002</v>
      </c>
      <c r="H11" s="138">
        <f>MasterTable!H205</f>
        <v>1083.5410000000002</v>
      </c>
      <c r="I11" s="138">
        <f>MasterTable!I205</f>
        <v>875.17500000000007</v>
      </c>
      <c r="J11" s="138">
        <f>MasterTable!J205</f>
        <v>959.07500000000016</v>
      </c>
      <c r="K11" s="138">
        <f>MasterTable!K205</f>
        <v>992.70064202000003</v>
      </c>
      <c r="O11" s="1"/>
    </row>
    <row r="12" spans="1:22" s="6" customFormat="1" ht="12.75">
      <c r="A12" s="90" t="s">
        <v>193</v>
      </c>
      <c r="B12" s="138">
        <f>MasterTable!B209</f>
        <v>0</v>
      </c>
      <c r="C12" s="138">
        <f>MasterTable!C209</f>
        <v>0</v>
      </c>
      <c r="D12" s="138">
        <f>MasterTable!D209</f>
        <v>0</v>
      </c>
      <c r="E12" s="138">
        <f>MasterTable!E209</f>
        <v>0</v>
      </c>
      <c r="F12" s="138">
        <f>MasterTable!F209</f>
        <v>2</v>
      </c>
      <c r="G12" s="138">
        <f>MasterTable!G209</f>
        <v>2.0390000000000001</v>
      </c>
      <c r="H12" s="138">
        <f>MasterTable!H209</f>
        <v>2.1539999999999999</v>
      </c>
      <c r="I12" s="138">
        <f>MasterTable!I209</f>
        <v>2</v>
      </c>
      <c r="J12" s="138">
        <f>MasterTable!J209</f>
        <v>1.32</v>
      </c>
      <c r="K12" s="138">
        <f>MasterTable!K209</f>
        <v>0</v>
      </c>
      <c r="O12" s="1"/>
    </row>
    <row r="13" spans="1:22" s="6" customFormat="1" ht="12.75">
      <c r="A13" s="90" t="s">
        <v>237</v>
      </c>
      <c r="B13" s="138">
        <f>MasterTable!B274</f>
        <v>2420.2300000000005</v>
      </c>
      <c r="C13" s="138">
        <f>MasterTable!C274</f>
        <v>2614.7079999999996</v>
      </c>
      <c r="D13" s="138">
        <f>MasterTable!D274</f>
        <v>2989.0095000000001</v>
      </c>
      <c r="E13" s="138">
        <f>MasterTable!E274</f>
        <v>3528.4680000000003</v>
      </c>
      <c r="F13" s="138">
        <f>MasterTable!F274</f>
        <v>3815.7300000000005</v>
      </c>
      <c r="G13" s="138">
        <f>MasterTable!G274</f>
        <v>3871.616</v>
      </c>
      <c r="H13" s="138">
        <f>MasterTable!H274</f>
        <v>4441.3989999999994</v>
      </c>
      <c r="I13" s="138">
        <f>MasterTable!I274</f>
        <v>4335.18</v>
      </c>
      <c r="J13" s="138">
        <f>MasterTable!J274</f>
        <v>4510.0690000000004</v>
      </c>
      <c r="K13" s="138">
        <f>MasterTable!K274</f>
        <v>4115.4449999999997</v>
      </c>
      <c r="O13" s="1"/>
      <c r="V13" s="31"/>
    </row>
    <row r="14" spans="1:22" s="6" customFormat="1" ht="12.75" customHeight="1">
      <c r="A14" s="90" t="s">
        <v>266</v>
      </c>
      <c r="B14" s="138">
        <f>MasterTable!B287</f>
        <v>2.383</v>
      </c>
      <c r="C14" s="138">
        <f>MasterTable!C287</f>
        <v>7.3480000000000008</v>
      </c>
      <c r="D14" s="138">
        <f>MasterTable!D287</f>
        <v>9.3289999999999988</v>
      </c>
      <c r="E14" s="138">
        <f>MasterTable!E287</f>
        <v>6.9669999999999996</v>
      </c>
      <c r="F14" s="138">
        <f>MasterTable!F287</f>
        <v>5.2</v>
      </c>
      <c r="G14" s="138">
        <f>MasterTable!G287</f>
        <v>5.9470000000000001</v>
      </c>
      <c r="H14" s="138">
        <f>MasterTable!H287</f>
        <v>5.3769999999999998</v>
      </c>
      <c r="I14" s="138">
        <f>MasterTable!I287</f>
        <v>5.0520000000000005</v>
      </c>
      <c r="J14" s="138">
        <f>MasterTable!J287</f>
        <v>4.1219999999999999</v>
      </c>
      <c r="K14" s="138">
        <f>MasterTable!K287</f>
        <v>4.7650000000000006</v>
      </c>
      <c r="O14" s="1"/>
    </row>
    <row r="15" spans="1:22" s="6" customFormat="1" ht="12.75">
      <c r="A15" s="90" t="s">
        <v>360</v>
      </c>
      <c r="B15" s="138">
        <f>MasterTable!B298</f>
        <v>0.5</v>
      </c>
      <c r="C15" s="138">
        <f>MasterTable!C298</f>
        <v>0.6</v>
      </c>
      <c r="D15" s="138">
        <f>MasterTable!D298</f>
        <v>0.6</v>
      </c>
      <c r="E15" s="138">
        <f>MasterTable!E298</f>
        <v>1.1000000000000001</v>
      </c>
      <c r="F15" s="138">
        <f>MasterTable!F298</f>
        <v>1.1100000000000001</v>
      </c>
      <c r="G15" s="138">
        <f>MasterTable!G298</f>
        <v>1.758564</v>
      </c>
      <c r="H15" s="138">
        <f>MasterTable!H298</f>
        <v>1.7882500000000001</v>
      </c>
      <c r="I15" s="138">
        <f>MasterTable!I298</f>
        <v>1.90741</v>
      </c>
      <c r="J15" s="138">
        <f>MasterTable!J298</f>
        <v>0.86199999999999988</v>
      </c>
      <c r="K15" s="138">
        <f>MasterTable!K298</f>
        <v>0.69399999999999995</v>
      </c>
      <c r="O15" s="1"/>
    </row>
    <row r="16" spans="1:22" s="6" customFormat="1" ht="12.75">
      <c r="A16" s="90" t="s">
        <v>265</v>
      </c>
      <c r="B16" s="138">
        <f>MasterTable!B318</f>
        <v>5.8760000000000003</v>
      </c>
      <c r="C16" s="138">
        <f>MasterTable!C318</f>
        <v>0.76300000000000001</v>
      </c>
      <c r="D16" s="138">
        <f>MasterTable!D318</f>
        <v>3.0880000000000001</v>
      </c>
      <c r="E16" s="138">
        <f>MasterTable!E318</f>
        <v>3.3380000000000001</v>
      </c>
      <c r="F16" s="138">
        <f>MasterTable!F318</f>
        <v>3.5350000000000001</v>
      </c>
      <c r="G16" s="138">
        <f>MasterTable!G318</f>
        <v>14.439000000000002</v>
      </c>
      <c r="H16" s="138">
        <f>MasterTable!H318</f>
        <v>28.510451</v>
      </c>
      <c r="I16" s="138">
        <f>MasterTable!I318</f>
        <v>26.881195000000002</v>
      </c>
      <c r="J16" s="138">
        <f>MasterTable!J318</f>
        <v>28.738999999999997</v>
      </c>
      <c r="K16" s="138">
        <f>MasterTable!K318</f>
        <v>26.026</v>
      </c>
      <c r="O16" s="1"/>
    </row>
    <row r="17" spans="1:15" s="6" customFormat="1" ht="12.75">
      <c r="A17" s="118" t="s">
        <v>397</v>
      </c>
      <c r="B17" s="138">
        <f>MasterTable!B327</f>
        <v>1.2919350000000001</v>
      </c>
      <c r="C17" s="138">
        <f>MasterTable!C327</f>
        <v>1.2749710000000001</v>
      </c>
      <c r="D17" s="138">
        <f>MasterTable!D327</f>
        <v>1.2177290000000001</v>
      </c>
      <c r="E17" s="138">
        <f>MasterTable!E327</f>
        <v>1.327418</v>
      </c>
      <c r="F17" s="138">
        <f>MasterTable!F327</f>
        <v>3.612768</v>
      </c>
      <c r="G17" s="138">
        <f>MasterTable!G327</f>
        <v>5.3210420000000003</v>
      </c>
      <c r="H17" s="138">
        <f>MasterTable!H327</f>
        <v>5.2309999999999999</v>
      </c>
      <c r="I17" s="138">
        <f>MasterTable!I327</f>
        <v>4.3129999999999997</v>
      </c>
      <c r="J17" s="138">
        <f>MasterTable!J327</f>
        <v>4.9930000000000003</v>
      </c>
      <c r="K17" s="138">
        <f>MasterTable!K327</f>
        <v>5.5359999999999996</v>
      </c>
      <c r="O17" s="1"/>
    </row>
    <row r="18" spans="1:15" s="6" customFormat="1" ht="12.75">
      <c r="A18" s="39" t="s">
        <v>93</v>
      </c>
      <c r="B18" s="28">
        <f>SUM(B3:B17)</f>
        <v>6083.3653350000013</v>
      </c>
      <c r="C18" s="28">
        <f t="shared" ref="C18:K18" si="0">SUM(C3:C17)</f>
        <v>6612.8493310000003</v>
      </c>
      <c r="D18" s="28">
        <f t="shared" si="0"/>
        <v>6718.4904979999992</v>
      </c>
      <c r="E18" s="28">
        <f t="shared" si="0"/>
        <v>7513.2355059999991</v>
      </c>
      <c r="F18" s="28">
        <f t="shared" si="0"/>
        <v>8383.6162070000028</v>
      </c>
      <c r="G18" s="28">
        <f t="shared" si="0"/>
        <v>8969.7526779999989</v>
      </c>
      <c r="H18" s="28">
        <f t="shared" si="0"/>
        <v>9805.1398580000005</v>
      </c>
      <c r="I18" s="28">
        <f t="shared" si="0"/>
        <v>9578.0811049999993</v>
      </c>
      <c r="J18" s="28">
        <f t="shared" si="0"/>
        <v>9577.4934999999987</v>
      </c>
      <c r="K18" s="28">
        <f t="shared" si="0"/>
        <v>9191.519142019999</v>
      </c>
    </row>
  </sheetData>
  <customSheetViews>
    <customSheetView guid="{DDA88C17-AF59-4089-93AD-DC2C575D9BD7}" printArea="1">
      <selection activeCell="C5" sqref="C5"/>
      <pageMargins left="0.59055118110236227" right="0.59055118110236227" top="0.59055118110236227" bottom="0.59055118110236227" header="0.51181102362204722" footer="0.51181102362204722"/>
      <pageSetup paperSize="9" orientation="landscape" r:id="rId1"/>
      <headerFooter alignWithMargins="0"/>
    </customSheetView>
  </customSheetViews>
  <mergeCells count="1">
    <mergeCell ref="A1:K1"/>
  </mergeCells>
  <conditionalFormatting sqref="B18:K18">
    <cfRule type="expression" dxfId="69" priority="12" stopIfTrue="1">
      <formula>B$18&lt;&gt;#REF!</formula>
    </cfRule>
  </conditionalFormatting>
  <conditionalFormatting sqref="B3:K13 B15:K17">
    <cfRule type="cellIs" dxfId="68" priority="7" operator="equal">
      <formula>0</formula>
    </cfRule>
  </conditionalFormatting>
  <conditionalFormatting sqref="B14:K14">
    <cfRule type="cellIs" dxfId="67" priority="2" operator="equal">
      <formula>0</formula>
    </cfRule>
  </conditionalFormatting>
  <pageMargins left="0.7" right="0.7" top="0.75" bottom="0.75" header="0.3" footer="0.3"/>
  <pageSetup paperSize="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8"/>
  <sheetViews>
    <sheetView zoomScaleNormal="100" zoomScaleSheetLayoutView="110" zoomScalePageLayoutView="140" workbookViewId="0">
      <selection activeCell="A25" sqref="A25:XFD1048576"/>
    </sheetView>
  </sheetViews>
  <sheetFormatPr defaultColWidth="0" defaultRowHeight="12.75" zeroHeight="1"/>
  <cols>
    <col min="1" max="1" width="53.7109375" style="44" customWidth="1"/>
    <col min="2" max="9" width="7.42578125" style="43" customWidth="1"/>
    <col min="10" max="10" width="9.7109375" style="43" customWidth="1"/>
    <col min="11" max="11" width="8.5703125" style="43" customWidth="1"/>
    <col min="12" max="16382" width="4.5703125" style="43" hidden="1"/>
    <col min="16383" max="16384" width="6.7109375" style="43" hidden="1"/>
  </cols>
  <sheetData>
    <row r="1" spans="1:12" s="57" customFormat="1" ht="12.75" customHeight="1">
      <c r="A1" s="170" t="s">
        <v>429</v>
      </c>
      <c r="B1" s="170"/>
      <c r="C1" s="170"/>
      <c r="D1" s="170"/>
      <c r="E1" s="170"/>
      <c r="F1" s="170"/>
      <c r="G1" s="170"/>
      <c r="H1" s="170"/>
      <c r="I1" s="170"/>
      <c r="J1" s="170"/>
      <c r="K1" s="170"/>
      <c r="L1" s="55"/>
    </row>
    <row r="2" spans="1:12" s="55" customFormat="1" ht="63.75">
      <c r="A2" s="56" t="s">
        <v>194</v>
      </c>
      <c r="B2" s="91" t="s">
        <v>354</v>
      </c>
      <c r="C2" s="91" t="s">
        <v>373</v>
      </c>
      <c r="D2" s="91" t="s">
        <v>355</v>
      </c>
      <c r="E2" s="91" t="s">
        <v>374</v>
      </c>
      <c r="F2" s="91" t="s">
        <v>356</v>
      </c>
      <c r="G2" s="91" t="s">
        <v>357</v>
      </c>
      <c r="H2" s="91" t="s">
        <v>358</v>
      </c>
      <c r="I2" s="91" t="s">
        <v>446</v>
      </c>
      <c r="J2" s="91" t="s">
        <v>359</v>
      </c>
      <c r="K2" s="91" t="s">
        <v>375</v>
      </c>
    </row>
    <row r="3" spans="1:12" s="48" customFormat="1">
      <c r="A3" s="148" t="s">
        <v>502</v>
      </c>
      <c r="B3" s="135"/>
      <c r="C3" s="135"/>
      <c r="D3" s="135"/>
      <c r="E3" s="135"/>
      <c r="F3" s="135"/>
      <c r="G3" s="135"/>
      <c r="H3" s="135"/>
      <c r="I3" s="135"/>
      <c r="J3" s="135"/>
      <c r="K3" s="135"/>
    </row>
    <row r="4" spans="1:12" s="48" customFormat="1">
      <c r="A4" s="51" t="s">
        <v>22</v>
      </c>
      <c r="B4" s="139">
        <v>2.9689999999999999</v>
      </c>
      <c r="C4" s="139">
        <v>4.0090000000000003</v>
      </c>
      <c r="D4" s="139">
        <v>4.4960000000000004</v>
      </c>
      <c r="E4" s="139">
        <v>4.4939999999999998</v>
      </c>
      <c r="F4" s="139">
        <v>4.1829999999999998</v>
      </c>
      <c r="G4" s="139">
        <v>4.4960000000000004</v>
      </c>
      <c r="H4" s="139">
        <v>4.2080000000000002</v>
      </c>
      <c r="I4" s="139">
        <v>2.9780000000000002</v>
      </c>
      <c r="J4" s="139">
        <v>2.8109999999999999</v>
      </c>
      <c r="K4" s="139">
        <v>2.75</v>
      </c>
    </row>
    <row r="5" spans="1:12" s="48" customFormat="1">
      <c r="A5" s="51" t="s">
        <v>280</v>
      </c>
      <c r="B5" s="139">
        <v>0</v>
      </c>
      <c r="C5" s="139">
        <v>0</v>
      </c>
      <c r="D5" s="139">
        <v>0</v>
      </c>
      <c r="E5" s="139">
        <v>0.19900000000000001</v>
      </c>
      <c r="F5" s="139">
        <v>0.127</v>
      </c>
      <c r="G5" s="139">
        <v>0.113</v>
      </c>
      <c r="H5" s="139">
        <v>0.112</v>
      </c>
      <c r="I5" s="139">
        <v>0.122</v>
      </c>
      <c r="J5" s="139">
        <v>0.19500000000000001</v>
      </c>
      <c r="K5" s="139">
        <v>0.22600000000000001</v>
      </c>
    </row>
    <row r="6" spans="1:12" s="48" customFormat="1">
      <c r="A6" s="51" t="s">
        <v>368</v>
      </c>
      <c r="B6" s="139">
        <v>4.5999999999999999E-2</v>
      </c>
      <c r="C6" s="139">
        <v>7.8E-2</v>
      </c>
      <c r="D6" s="139">
        <v>5.3999999999999999E-2</v>
      </c>
      <c r="E6" s="139">
        <v>2.4E-2</v>
      </c>
      <c r="F6" s="139">
        <v>0</v>
      </c>
      <c r="G6" s="139">
        <v>0.09</v>
      </c>
      <c r="H6" s="139">
        <v>7.1999999999999995E-2</v>
      </c>
      <c r="I6" s="139">
        <v>8.2000000000000003E-2</v>
      </c>
      <c r="J6" s="139">
        <v>5.1999999999999998E-2</v>
      </c>
      <c r="K6" s="139">
        <v>0</v>
      </c>
    </row>
    <row r="7" spans="1:12" s="48" customFormat="1">
      <c r="A7" s="148" t="s">
        <v>95</v>
      </c>
      <c r="B7" s="135"/>
      <c r="C7" s="135"/>
      <c r="D7" s="135"/>
      <c r="E7" s="135"/>
      <c r="F7" s="135"/>
      <c r="G7" s="135"/>
      <c r="H7" s="135"/>
      <c r="I7" s="135"/>
      <c r="J7" s="135"/>
      <c r="K7" s="135"/>
    </row>
    <row r="8" spans="1:12" s="54" customFormat="1">
      <c r="A8" s="51" t="s">
        <v>250</v>
      </c>
      <c r="B8" s="139">
        <v>351.13099999999997</v>
      </c>
      <c r="C8" s="139">
        <v>408.1</v>
      </c>
      <c r="D8" s="139">
        <v>406.04</v>
      </c>
      <c r="E8" s="139">
        <v>379.54599999999999</v>
      </c>
      <c r="F8" s="139">
        <v>407.60599999999999</v>
      </c>
      <c r="G8" s="139">
        <v>421.71499999999997</v>
      </c>
      <c r="H8" s="139">
        <v>450.91199999999998</v>
      </c>
      <c r="I8" s="139">
        <v>434.07</v>
      </c>
      <c r="J8" s="139">
        <v>421.21699999999998</v>
      </c>
      <c r="K8" s="139">
        <v>408.19099999999997</v>
      </c>
      <c r="L8" s="48"/>
    </row>
    <row r="9" spans="1:12" s="54" customFormat="1">
      <c r="A9" s="148" t="s">
        <v>70</v>
      </c>
      <c r="B9" s="135"/>
      <c r="C9" s="135"/>
      <c r="D9" s="135"/>
      <c r="E9" s="135"/>
      <c r="F9" s="135"/>
      <c r="G9" s="135"/>
      <c r="H9" s="135"/>
      <c r="I9" s="135"/>
      <c r="J9" s="135"/>
      <c r="K9" s="135"/>
      <c r="L9" s="48"/>
    </row>
    <row r="10" spans="1:12" s="54" customFormat="1" ht="25.5">
      <c r="A10" s="51" t="s">
        <v>201</v>
      </c>
      <c r="B10" s="139">
        <v>1.93</v>
      </c>
      <c r="C10" s="139">
        <v>1.835</v>
      </c>
      <c r="D10" s="139">
        <v>1.7949999999999999</v>
      </c>
      <c r="E10" s="139">
        <v>2.089</v>
      </c>
      <c r="F10" s="139">
        <v>2.0379999999999998</v>
      </c>
      <c r="G10" s="139">
        <v>2.391</v>
      </c>
      <c r="H10" s="139">
        <v>2.1379999999999999</v>
      </c>
      <c r="I10" s="139">
        <v>2.927</v>
      </c>
      <c r="J10" s="139">
        <v>2.9769999999999999</v>
      </c>
      <c r="K10" s="139">
        <v>3.0059999999999998</v>
      </c>
      <c r="L10" s="48"/>
    </row>
    <row r="11" spans="1:12" s="54" customFormat="1">
      <c r="A11" s="148" t="s">
        <v>127</v>
      </c>
      <c r="B11" s="135"/>
      <c r="C11" s="135"/>
      <c r="D11" s="135"/>
      <c r="E11" s="135"/>
      <c r="F11" s="135"/>
      <c r="G11" s="135"/>
      <c r="H11" s="135"/>
      <c r="I11" s="135"/>
      <c r="J11" s="135"/>
      <c r="K11" s="135"/>
      <c r="L11" s="48"/>
    </row>
    <row r="12" spans="1:12" s="54" customFormat="1">
      <c r="A12" s="51" t="s">
        <v>94</v>
      </c>
      <c r="B12" s="139">
        <v>94.6</v>
      </c>
      <c r="C12" s="139">
        <v>99.6</v>
      </c>
      <c r="D12" s="139">
        <v>105.5</v>
      </c>
      <c r="E12" s="139">
        <v>104.6</v>
      </c>
      <c r="F12" s="139">
        <v>116.851</v>
      </c>
      <c r="G12" s="139">
        <v>101.58799999999999</v>
      </c>
      <c r="H12" s="139">
        <v>103.075</v>
      </c>
      <c r="I12" s="139">
        <v>101.78</v>
      </c>
      <c r="J12" s="139">
        <v>104.46</v>
      </c>
      <c r="K12" s="139">
        <v>95.352000000000004</v>
      </c>
      <c r="L12" s="48"/>
    </row>
    <row r="13" spans="1:12" s="54" customFormat="1">
      <c r="A13" s="51" t="s">
        <v>116</v>
      </c>
      <c r="B13" s="139">
        <v>11.7</v>
      </c>
      <c r="C13" s="139">
        <v>12.8</v>
      </c>
      <c r="D13" s="139">
        <v>12.6</v>
      </c>
      <c r="E13" s="139">
        <v>19.899999999999999</v>
      </c>
      <c r="F13" s="139">
        <v>22.6</v>
      </c>
      <c r="G13" s="139">
        <v>27.831</v>
      </c>
      <c r="H13" s="139">
        <v>31.01</v>
      </c>
      <c r="I13" s="139">
        <v>32.405000000000001</v>
      </c>
      <c r="J13" s="139">
        <v>31.507999999999999</v>
      </c>
      <c r="K13" s="139">
        <v>27.98</v>
      </c>
      <c r="L13" s="48"/>
    </row>
    <row r="14" spans="1:12" s="54" customFormat="1">
      <c r="A14" s="51" t="s">
        <v>205</v>
      </c>
      <c r="B14" s="139">
        <v>4.9000000000000004</v>
      </c>
      <c r="C14" s="139">
        <v>4.8</v>
      </c>
      <c r="D14" s="139">
        <v>4.8</v>
      </c>
      <c r="E14" s="139">
        <v>3.4470000000000001</v>
      </c>
      <c r="F14" s="139">
        <v>2.9649999999999999</v>
      </c>
      <c r="G14" s="139">
        <v>2.577</v>
      </c>
      <c r="H14" s="139">
        <v>2.782</v>
      </c>
      <c r="I14" s="139">
        <v>1.823</v>
      </c>
      <c r="J14" s="139">
        <v>2.157</v>
      </c>
      <c r="K14" s="139">
        <v>1.0169999999999999</v>
      </c>
      <c r="L14" s="48"/>
    </row>
    <row r="15" spans="1:12" s="54" customFormat="1">
      <c r="A15" s="51" t="s">
        <v>337</v>
      </c>
      <c r="B15" s="139">
        <v>7.5</v>
      </c>
      <c r="C15" s="139">
        <v>11.1</v>
      </c>
      <c r="D15" s="139">
        <v>11.2</v>
      </c>
      <c r="E15" s="139">
        <v>11</v>
      </c>
      <c r="F15" s="139">
        <v>12.4</v>
      </c>
      <c r="G15" s="139">
        <v>12.9</v>
      </c>
      <c r="H15" s="139">
        <v>13.8</v>
      </c>
      <c r="I15" s="139">
        <v>14</v>
      </c>
      <c r="J15" s="139">
        <v>13.920999999999999</v>
      </c>
      <c r="K15" s="139">
        <v>14.5</v>
      </c>
      <c r="L15" s="48"/>
    </row>
    <row r="16" spans="1:12" s="54" customFormat="1">
      <c r="A16" s="51" t="s">
        <v>296</v>
      </c>
      <c r="B16" s="139">
        <v>0</v>
      </c>
      <c r="C16" s="139">
        <v>0</v>
      </c>
      <c r="D16" s="139">
        <v>0</v>
      </c>
      <c r="E16" s="139">
        <v>0</v>
      </c>
      <c r="F16" s="139">
        <v>0</v>
      </c>
      <c r="G16" s="139">
        <v>0</v>
      </c>
      <c r="H16" s="139">
        <v>0</v>
      </c>
      <c r="I16" s="139">
        <v>0.16800000000000001</v>
      </c>
      <c r="J16" s="139">
        <v>0</v>
      </c>
      <c r="K16" s="139">
        <v>0</v>
      </c>
      <c r="L16" s="48"/>
    </row>
    <row r="17" spans="1:12" s="53" customFormat="1">
      <c r="A17" s="148" t="s">
        <v>192</v>
      </c>
      <c r="B17" s="135"/>
      <c r="C17" s="135"/>
      <c r="D17" s="135"/>
      <c r="E17" s="135"/>
      <c r="F17" s="135"/>
      <c r="G17" s="135"/>
      <c r="H17" s="135"/>
      <c r="I17" s="135"/>
      <c r="J17" s="135"/>
      <c r="K17" s="135"/>
      <c r="L17" s="48"/>
    </row>
    <row r="18" spans="1:12" s="53" customFormat="1">
      <c r="A18" s="51" t="s">
        <v>91</v>
      </c>
      <c r="B18" s="139">
        <v>46.406999999999996</v>
      </c>
      <c r="C18" s="139">
        <v>51.305999999999997</v>
      </c>
      <c r="D18" s="139">
        <v>56.837000000000003</v>
      </c>
      <c r="E18" s="139">
        <v>56.069000000000003</v>
      </c>
      <c r="F18" s="139">
        <v>72.844999999999999</v>
      </c>
      <c r="G18" s="139">
        <v>88.313999999999993</v>
      </c>
      <c r="H18" s="139">
        <v>97.478999999999999</v>
      </c>
      <c r="I18" s="139">
        <v>104.73399999999999</v>
      </c>
      <c r="J18" s="139">
        <v>101.83</v>
      </c>
      <c r="K18" s="139">
        <v>103.34699999999999</v>
      </c>
      <c r="L18" s="48"/>
    </row>
    <row r="19" spans="1:12" s="50" customFormat="1">
      <c r="A19" s="148" t="s">
        <v>85</v>
      </c>
      <c r="B19" s="135"/>
      <c r="C19" s="135"/>
      <c r="D19" s="135"/>
      <c r="E19" s="135"/>
      <c r="F19" s="135"/>
      <c r="G19" s="135"/>
      <c r="H19" s="135"/>
      <c r="I19" s="135"/>
      <c r="J19" s="135"/>
      <c r="K19" s="135"/>
      <c r="L19" s="48"/>
    </row>
    <row r="20" spans="1:12" s="50" customFormat="1" ht="27" customHeight="1">
      <c r="A20" s="51" t="s">
        <v>349</v>
      </c>
      <c r="B20" s="139">
        <v>0</v>
      </c>
      <c r="C20" s="139">
        <v>0</v>
      </c>
      <c r="D20" s="139">
        <v>2.1</v>
      </c>
      <c r="E20" s="139">
        <v>4.3</v>
      </c>
      <c r="F20" s="139">
        <v>2</v>
      </c>
      <c r="G20" s="139">
        <v>2</v>
      </c>
      <c r="H20" s="139">
        <v>2</v>
      </c>
      <c r="I20" s="139">
        <v>1.9419999999999999</v>
      </c>
      <c r="J20" s="139">
        <v>1.93</v>
      </c>
      <c r="K20" s="139">
        <v>1.899</v>
      </c>
      <c r="L20" s="48"/>
    </row>
    <row r="21" spans="1:12" s="50" customFormat="1">
      <c r="A21" s="51" t="s">
        <v>370</v>
      </c>
      <c r="B21" s="139">
        <v>0</v>
      </c>
      <c r="C21" s="139">
        <v>0</v>
      </c>
      <c r="D21" s="139">
        <v>0</v>
      </c>
      <c r="E21" s="139">
        <v>0</v>
      </c>
      <c r="F21" s="139">
        <v>1.7889999999999999</v>
      </c>
      <c r="G21" s="139">
        <v>2.2170000000000001</v>
      </c>
      <c r="H21" s="139">
        <v>2.0979999999999999</v>
      </c>
      <c r="I21" s="139">
        <v>2.9980000000000002</v>
      </c>
      <c r="J21" s="139">
        <v>1.8460000000000001</v>
      </c>
      <c r="K21" s="139">
        <v>2.4510000000000001</v>
      </c>
      <c r="L21" s="48"/>
    </row>
    <row r="22" spans="1:12" s="50" customFormat="1">
      <c r="A22" s="148" t="s">
        <v>193</v>
      </c>
      <c r="B22" s="135"/>
      <c r="C22" s="135"/>
      <c r="D22" s="135"/>
      <c r="E22" s="135"/>
      <c r="F22" s="135"/>
      <c r="G22" s="135"/>
      <c r="H22" s="135"/>
      <c r="I22" s="135"/>
      <c r="J22" s="135"/>
      <c r="K22" s="135"/>
      <c r="L22" s="48"/>
    </row>
    <row r="23" spans="1:12" s="50" customFormat="1">
      <c r="A23" s="51" t="s">
        <v>7</v>
      </c>
      <c r="B23" s="139">
        <v>0</v>
      </c>
      <c r="C23" s="139">
        <v>0</v>
      </c>
      <c r="D23" s="139">
        <v>0</v>
      </c>
      <c r="E23" s="139">
        <v>0</v>
      </c>
      <c r="F23" s="139">
        <v>2</v>
      </c>
      <c r="G23" s="139">
        <v>2</v>
      </c>
      <c r="H23" s="139">
        <v>2</v>
      </c>
      <c r="I23" s="139">
        <v>2</v>
      </c>
      <c r="J23" s="139">
        <v>1.32</v>
      </c>
      <c r="K23" s="139">
        <v>0</v>
      </c>
      <c r="L23" s="48"/>
    </row>
    <row r="24" spans="1:12" s="50" customFormat="1">
      <c r="A24" s="51" t="s">
        <v>146</v>
      </c>
      <c r="B24" s="139">
        <v>0</v>
      </c>
      <c r="C24" s="139">
        <v>0</v>
      </c>
      <c r="D24" s="139">
        <v>0</v>
      </c>
      <c r="E24" s="139">
        <v>0</v>
      </c>
      <c r="F24" s="139">
        <v>0</v>
      </c>
      <c r="G24" s="139">
        <v>3.9E-2</v>
      </c>
      <c r="H24" s="139">
        <v>0.154</v>
      </c>
      <c r="I24" s="139">
        <v>0</v>
      </c>
      <c r="J24" s="139">
        <v>0</v>
      </c>
      <c r="K24" s="139">
        <v>0</v>
      </c>
      <c r="L24" s="48"/>
    </row>
    <row r="25" spans="1:12" s="60" customFormat="1" hidden="1">
      <c r="A25" s="61"/>
    </row>
    <row r="26" spans="1:12" s="60" customFormat="1" hidden="1">
      <c r="A26" s="61"/>
    </row>
    <row r="27" spans="1:12" s="60" customFormat="1" hidden="1">
      <c r="A27" s="61"/>
    </row>
    <row r="28" spans="1:12" s="60" customFormat="1" hidden="1">
      <c r="A28" s="61"/>
    </row>
    <row r="29" spans="1:12" s="60" customFormat="1" hidden="1">
      <c r="A29" s="61"/>
    </row>
    <row r="30" spans="1:12" s="60" customFormat="1" hidden="1">
      <c r="A30" s="61"/>
    </row>
    <row r="31" spans="1:12" s="60" customFormat="1" hidden="1">
      <c r="A31" s="61"/>
    </row>
    <row r="32" spans="1:12" s="60" customFormat="1" hidden="1">
      <c r="A32" s="61"/>
    </row>
    <row r="33" spans="1:1" s="60" customFormat="1" hidden="1">
      <c r="A33" s="61"/>
    </row>
    <row r="34" spans="1:1" s="60" customFormat="1" hidden="1"/>
    <row r="35" spans="1:1" s="60" customFormat="1" hidden="1"/>
    <row r="36" spans="1:1" s="60" customFormat="1" hidden="1"/>
    <row r="37" spans="1:1" s="60" customFormat="1" hidden="1"/>
    <row r="38" spans="1:1" s="60" customFormat="1" hidden="1"/>
    <row r="39" spans="1:1" s="60" customFormat="1" hidden="1"/>
    <row r="40" spans="1:1" s="60" customFormat="1" hidden="1"/>
    <row r="41" spans="1:1" s="60" customFormat="1" hidden="1"/>
    <row r="42" spans="1:1" s="60" customFormat="1" hidden="1"/>
    <row r="43" spans="1:1" s="60" customFormat="1" hidden="1"/>
    <row r="44" spans="1:1" s="60" customFormat="1" hidden="1"/>
    <row r="45" spans="1:1" s="60" customFormat="1" hidden="1"/>
    <row r="46" spans="1:1" s="60" customFormat="1" hidden="1"/>
    <row r="47" spans="1:1" s="60" customFormat="1" hidden="1"/>
    <row r="48" spans="1:1" s="60" customFormat="1" hidden="1"/>
    <row r="49" s="60" customFormat="1" hidden="1"/>
    <row r="50" s="60" customFormat="1" hidden="1"/>
    <row r="51" s="60" customFormat="1" hidden="1"/>
    <row r="52" hidden="1"/>
    <row r="53" hidden="1"/>
    <row r="54" hidden="1"/>
    <row r="55" hidden="1"/>
    <row r="56" hidden="1"/>
    <row r="57" hidden="1"/>
    <row r="58" ht="12.75" hidden="1" customHeight="1"/>
  </sheetData>
  <mergeCells count="1">
    <mergeCell ref="A1:K1"/>
  </mergeCells>
  <conditionalFormatting sqref="B9:K9">
    <cfRule type="cellIs" dxfId="66" priority="16" operator="equal">
      <formula>0</formula>
    </cfRule>
  </conditionalFormatting>
  <conditionalFormatting sqref="B3:K3">
    <cfRule type="cellIs" dxfId="65" priority="18" operator="equal">
      <formula>0</formula>
    </cfRule>
  </conditionalFormatting>
  <conditionalFormatting sqref="B7:K7">
    <cfRule type="cellIs" dxfId="64" priority="17" operator="equal">
      <formula>0</formula>
    </cfRule>
  </conditionalFormatting>
  <conditionalFormatting sqref="B19:K19">
    <cfRule type="cellIs" dxfId="63" priority="13" operator="equal">
      <formula>0</formula>
    </cfRule>
  </conditionalFormatting>
  <conditionalFormatting sqref="B11:K11">
    <cfRule type="cellIs" dxfId="62" priority="15" operator="equal">
      <formula>0</formula>
    </cfRule>
  </conditionalFormatting>
  <conditionalFormatting sqref="B17:K17">
    <cfRule type="cellIs" dxfId="61" priority="14" operator="equal">
      <formula>0</formula>
    </cfRule>
  </conditionalFormatting>
  <conditionalFormatting sqref="B4:K5">
    <cfRule type="cellIs" dxfId="60" priority="11" operator="equal">
      <formula>0</formula>
    </cfRule>
  </conditionalFormatting>
  <conditionalFormatting sqref="B8:K8">
    <cfRule type="cellIs" dxfId="59" priority="10" operator="equal">
      <formula>0</formula>
    </cfRule>
  </conditionalFormatting>
  <conditionalFormatting sqref="B10:K10">
    <cfRule type="cellIs" dxfId="58" priority="9" operator="equal">
      <formula>0</formula>
    </cfRule>
  </conditionalFormatting>
  <conditionalFormatting sqref="B12:K16">
    <cfRule type="cellIs" dxfId="57" priority="8" operator="equal">
      <formula>0</formula>
    </cfRule>
  </conditionalFormatting>
  <conditionalFormatting sqref="B18:K18">
    <cfRule type="cellIs" dxfId="56" priority="7" operator="equal">
      <formula>0</formula>
    </cfRule>
  </conditionalFormatting>
  <conditionalFormatting sqref="B20:K21">
    <cfRule type="cellIs" dxfId="55" priority="6" operator="equal">
      <formula>0</formula>
    </cfRule>
  </conditionalFormatting>
  <conditionalFormatting sqref="B22:K22">
    <cfRule type="cellIs" dxfId="54" priority="5" operator="equal">
      <formula>0</formula>
    </cfRule>
  </conditionalFormatting>
  <conditionalFormatting sqref="B23:K24">
    <cfRule type="cellIs" dxfId="53" priority="4" operator="equal">
      <formula>0</formula>
    </cfRule>
  </conditionalFormatting>
  <conditionalFormatting sqref="B6:K6">
    <cfRule type="cellIs" dxfId="52" priority="1" operator="equal">
      <formula>0</formula>
    </cfRule>
  </conditionalFormatting>
  <pageMargins left="0.7" right="0.7" top="0.75" bottom="0.75" header="0.3" footer="0.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workbookViewId="0">
      <selection activeCell="A20" sqref="A20:XFD1048576"/>
    </sheetView>
  </sheetViews>
  <sheetFormatPr defaultColWidth="0" defaultRowHeight="12.75" customHeight="1" zeroHeight="1"/>
  <cols>
    <col min="1" max="1" width="53.7109375" style="44" customWidth="1"/>
    <col min="2" max="9" width="7.42578125" style="43" customWidth="1"/>
    <col min="10" max="10" width="9.7109375" style="43" customWidth="1"/>
    <col min="11" max="11" width="8.5703125" style="43" customWidth="1"/>
    <col min="12" max="16383" width="9.140625" style="43" hidden="1"/>
    <col min="16384" max="16384" width="5.85546875" style="43" hidden="1"/>
  </cols>
  <sheetData>
    <row r="1" spans="1:13" s="57" customFormat="1" ht="12.75" customHeight="1">
      <c r="A1" s="174" t="s">
        <v>426</v>
      </c>
      <c r="B1" s="174"/>
      <c r="C1" s="174"/>
      <c r="D1" s="174"/>
      <c r="E1" s="174"/>
      <c r="F1" s="174"/>
      <c r="G1" s="174"/>
      <c r="H1" s="174"/>
      <c r="I1" s="174"/>
      <c r="J1" s="174"/>
      <c r="K1" s="174"/>
      <c r="L1" s="55"/>
    </row>
    <row r="2" spans="1:13" s="55" customFormat="1" ht="63.75">
      <c r="A2" s="56" t="s">
        <v>194</v>
      </c>
      <c r="B2" s="91" t="s">
        <v>354</v>
      </c>
      <c r="C2" s="91" t="s">
        <v>373</v>
      </c>
      <c r="D2" s="91" t="s">
        <v>355</v>
      </c>
      <c r="E2" s="91" t="s">
        <v>374</v>
      </c>
      <c r="F2" s="91" t="s">
        <v>356</v>
      </c>
      <c r="G2" s="91" t="s">
        <v>357</v>
      </c>
      <c r="H2" s="91" t="s">
        <v>358</v>
      </c>
      <c r="I2" s="91" t="s">
        <v>446</v>
      </c>
      <c r="J2" s="91" t="s">
        <v>359</v>
      </c>
      <c r="K2" s="91" t="s">
        <v>375</v>
      </c>
    </row>
    <row r="3" spans="1:13" s="55" customFormat="1">
      <c r="A3" s="148" t="s">
        <v>237</v>
      </c>
      <c r="B3" s="135"/>
      <c r="C3" s="135"/>
      <c r="D3" s="135"/>
      <c r="E3" s="135"/>
      <c r="F3" s="135"/>
      <c r="G3" s="135"/>
      <c r="H3" s="135"/>
      <c r="I3" s="135"/>
      <c r="J3" s="135"/>
      <c r="K3" s="135"/>
    </row>
    <row r="4" spans="1:13" s="55" customFormat="1">
      <c r="A4" s="51" t="s">
        <v>160</v>
      </c>
      <c r="B4" s="139">
        <v>4.5940000000000003</v>
      </c>
      <c r="C4" s="139">
        <v>4.6989999999999998</v>
      </c>
      <c r="D4" s="139">
        <v>4.7930000000000001</v>
      </c>
      <c r="E4" s="139">
        <v>4.9160000000000004</v>
      </c>
      <c r="F4" s="139">
        <v>9.0370000000000008</v>
      </c>
      <c r="G4" s="139">
        <v>10.44</v>
      </c>
      <c r="H4" s="139">
        <v>10.254</v>
      </c>
      <c r="I4" s="139">
        <v>11.204000000000001</v>
      </c>
      <c r="J4" s="139">
        <v>11.02</v>
      </c>
      <c r="K4" s="139">
        <v>11.192</v>
      </c>
    </row>
    <row r="5" spans="1:13" s="143" customFormat="1">
      <c r="A5" s="142" t="s">
        <v>202</v>
      </c>
      <c r="B5" s="139">
        <v>23.125</v>
      </c>
      <c r="C5" s="139">
        <v>24.47</v>
      </c>
      <c r="D5" s="139">
        <v>26.63</v>
      </c>
      <c r="E5" s="139">
        <v>27.626000000000001</v>
      </c>
      <c r="F5" s="139">
        <v>30.413</v>
      </c>
      <c r="G5" s="139">
        <v>30.882999999999999</v>
      </c>
      <c r="H5" s="139">
        <v>31.245000000000001</v>
      </c>
      <c r="I5" s="139">
        <v>31.484000000000002</v>
      </c>
      <c r="J5" s="139">
        <v>33.28</v>
      </c>
      <c r="K5" s="139">
        <v>38.795999999999999</v>
      </c>
    </row>
    <row r="6" spans="1:13" s="143" customFormat="1">
      <c r="A6" s="142" t="s">
        <v>341</v>
      </c>
      <c r="B6" s="139">
        <v>158.53700000000001</v>
      </c>
      <c r="C6" s="139">
        <v>141.6</v>
      </c>
      <c r="D6" s="139">
        <v>185.714</v>
      </c>
      <c r="E6" s="139">
        <v>174.715</v>
      </c>
      <c r="F6" s="139">
        <v>155.24</v>
      </c>
      <c r="G6" s="139">
        <v>179.69200000000001</v>
      </c>
      <c r="H6" s="139">
        <v>165.07599999999999</v>
      </c>
      <c r="I6" s="139">
        <v>229.10499999999999</v>
      </c>
      <c r="J6" s="139">
        <v>211.136</v>
      </c>
      <c r="K6" s="139">
        <v>252.803</v>
      </c>
    </row>
    <row r="7" spans="1:13" s="55" customFormat="1" ht="25.5">
      <c r="A7" s="51" t="s">
        <v>238</v>
      </c>
      <c r="B7" s="139">
        <v>593.9</v>
      </c>
      <c r="C7" s="139">
        <v>610.1</v>
      </c>
      <c r="D7" s="139">
        <v>663.1</v>
      </c>
      <c r="E7" s="139">
        <v>675.79</v>
      </c>
      <c r="F7" s="139">
        <v>714.80399999999997</v>
      </c>
      <c r="G7" s="139">
        <v>730.31499999999994</v>
      </c>
      <c r="H7" s="139">
        <v>724.93899999999996</v>
      </c>
      <c r="I7" s="139">
        <v>733.81700000000001</v>
      </c>
      <c r="J7" s="139">
        <v>778.17700000000002</v>
      </c>
      <c r="K7" s="139">
        <v>745.26800000000003</v>
      </c>
    </row>
    <row r="8" spans="1:13" s="55" customFormat="1">
      <c r="A8" s="51" t="s">
        <v>350</v>
      </c>
      <c r="B8" s="139">
        <v>0</v>
      </c>
      <c r="C8" s="139">
        <v>0</v>
      </c>
      <c r="D8" s="139">
        <v>0</v>
      </c>
      <c r="E8" s="139">
        <v>0</v>
      </c>
      <c r="F8" s="139">
        <v>0</v>
      </c>
      <c r="G8" s="139">
        <v>0</v>
      </c>
      <c r="H8" s="139">
        <v>0</v>
      </c>
      <c r="I8" s="139">
        <v>0</v>
      </c>
      <c r="J8" s="139">
        <v>0.21299999999999999</v>
      </c>
      <c r="K8" s="139">
        <v>0.316</v>
      </c>
    </row>
    <row r="9" spans="1:13" s="55" customFormat="1">
      <c r="A9" s="51" t="s">
        <v>206</v>
      </c>
      <c r="B9" s="139">
        <v>107.4</v>
      </c>
      <c r="C9" s="139">
        <v>125.4</v>
      </c>
      <c r="D9" s="139">
        <v>145</v>
      </c>
      <c r="E9" s="139">
        <v>139.03200000000001</v>
      </c>
      <c r="F9" s="139">
        <v>130.56200000000001</v>
      </c>
      <c r="G9" s="139">
        <v>116.20099999999999</v>
      </c>
      <c r="H9" s="139">
        <v>111.396</v>
      </c>
      <c r="I9" s="139">
        <v>113.158</v>
      </c>
      <c r="J9" s="139">
        <v>131.15899999999999</v>
      </c>
      <c r="K9" s="139">
        <v>124.976</v>
      </c>
    </row>
    <row r="10" spans="1:13" s="55" customFormat="1">
      <c r="A10" s="51" t="s">
        <v>118</v>
      </c>
      <c r="B10" s="139">
        <v>8</v>
      </c>
      <c r="C10" s="139">
        <v>8</v>
      </c>
      <c r="D10" s="139">
        <v>8.5</v>
      </c>
      <c r="E10" s="139">
        <v>8.5</v>
      </c>
      <c r="F10" s="139">
        <v>9</v>
      </c>
      <c r="G10" s="139">
        <v>9.5</v>
      </c>
      <c r="H10" s="139">
        <v>9.5</v>
      </c>
      <c r="I10" s="139">
        <v>9.5</v>
      </c>
      <c r="J10" s="139">
        <v>7.5</v>
      </c>
      <c r="K10" s="139">
        <v>7.5</v>
      </c>
    </row>
    <row r="11" spans="1:13" s="55" customFormat="1">
      <c r="A11" s="148" t="s">
        <v>360</v>
      </c>
      <c r="B11" s="135"/>
      <c r="C11" s="135"/>
      <c r="D11" s="135"/>
      <c r="E11" s="135"/>
      <c r="F11" s="135"/>
      <c r="G11" s="135"/>
      <c r="H11" s="135"/>
      <c r="I11" s="135"/>
      <c r="J11" s="135"/>
      <c r="K11" s="135"/>
    </row>
    <row r="12" spans="1:13" s="55" customFormat="1">
      <c r="A12" s="51" t="s">
        <v>378</v>
      </c>
      <c r="B12" s="139">
        <v>0</v>
      </c>
      <c r="C12" s="139">
        <v>0</v>
      </c>
      <c r="D12" s="139">
        <v>0</v>
      </c>
      <c r="E12" s="139">
        <v>0.5</v>
      </c>
      <c r="F12" s="139">
        <v>0.51</v>
      </c>
      <c r="G12" s="139">
        <v>0.52</v>
      </c>
      <c r="H12" s="139">
        <v>0.53100000000000003</v>
      </c>
      <c r="I12" s="139">
        <v>0.54100000000000004</v>
      </c>
      <c r="J12" s="139">
        <v>0</v>
      </c>
      <c r="K12" s="139">
        <v>0</v>
      </c>
    </row>
    <row r="13" spans="1:13" s="52" customFormat="1">
      <c r="A13" s="148" t="s">
        <v>265</v>
      </c>
      <c r="B13" s="135"/>
      <c r="C13" s="135"/>
      <c r="D13" s="135"/>
      <c r="E13" s="135"/>
      <c r="F13" s="135"/>
      <c r="G13" s="135"/>
      <c r="H13" s="135"/>
      <c r="I13" s="135"/>
      <c r="J13" s="135"/>
      <c r="K13" s="135"/>
      <c r="M13" s="48"/>
    </row>
    <row r="14" spans="1:13" s="50" customFormat="1" ht="25.5" customHeight="1">
      <c r="A14" s="51" t="s">
        <v>344</v>
      </c>
      <c r="B14" s="139">
        <v>0</v>
      </c>
      <c r="C14" s="139">
        <v>0</v>
      </c>
      <c r="D14" s="139">
        <v>0</v>
      </c>
      <c r="E14" s="139">
        <v>0</v>
      </c>
      <c r="F14" s="139">
        <v>0</v>
      </c>
      <c r="G14" s="139">
        <v>0</v>
      </c>
      <c r="H14" s="139">
        <v>0.71599999999999997</v>
      </c>
      <c r="I14" s="139">
        <v>0.76</v>
      </c>
      <c r="J14" s="139">
        <v>1.972</v>
      </c>
      <c r="K14" s="139">
        <v>1.232</v>
      </c>
      <c r="M14" s="48"/>
    </row>
    <row r="15" spans="1:13" s="50" customFormat="1">
      <c r="A15" s="51" t="s">
        <v>343</v>
      </c>
      <c r="B15" s="139">
        <v>0</v>
      </c>
      <c r="C15" s="139">
        <v>0</v>
      </c>
      <c r="D15" s="139">
        <v>0</v>
      </c>
      <c r="E15" s="139">
        <v>0</v>
      </c>
      <c r="F15" s="139">
        <v>0</v>
      </c>
      <c r="G15" s="139">
        <v>0</v>
      </c>
      <c r="H15" s="139">
        <v>3.68</v>
      </c>
      <c r="I15" s="139">
        <v>0</v>
      </c>
      <c r="J15" s="139">
        <v>0</v>
      </c>
      <c r="K15" s="139">
        <v>0</v>
      </c>
      <c r="M15" s="48"/>
    </row>
    <row r="16" spans="1:13" s="58" customFormat="1">
      <c r="A16" s="148" t="s">
        <v>397</v>
      </c>
      <c r="B16" s="135"/>
      <c r="C16" s="135"/>
      <c r="D16" s="135"/>
      <c r="E16" s="135"/>
      <c r="F16" s="135"/>
      <c r="G16" s="135"/>
      <c r="H16" s="135"/>
      <c r="I16" s="135"/>
      <c r="J16" s="135"/>
      <c r="K16" s="135"/>
      <c r="M16" s="59"/>
    </row>
    <row r="17" spans="1:13" s="45" customFormat="1">
      <c r="A17" s="49" t="s">
        <v>15</v>
      </c>
      <c r="B17" s="139">
        <v>0.291935</v>
      </c>
      <c r="C17" s="139">
        <v>0.27497100000000002</v>
      </c>
      <c r="D17" s="139">
        <v>0.18972900000000001</v>
      </c>
      <c r="E17" s="139">
        <v>0.19941800000000001</v>
      </c>
      <c r="F17" s="139">
        <v>0.24276800000000001</v>
      </c>
      <c r="G17" s="139">
        <v>0.174042</v>
      </c>
      <c r="H17" s="139">
        <v>0.13</v>
      </c>
      <c r="I17" s="139">
        <v>0.115</v>
      </c>
      <c r="J17" s="139">
        <v>0.11700000000000001</v>
      </c>
      <c r="K17" s="139">
        <v>0.11700000000000001</v>
      </c>
      <c r="M17" s="48"/>
    </row>
    <row r="18" spans="1:13" s="45" customFormat="1">
      <c r="A18" s="49" t="s">
        <v>351</v>
      </c>
      <c r="B18" s="139">
        <v>0</v>
      </c>
      <c r="C18" s="139">
        <v>0</v>
      </c>
      <c r="D18" s="139">
        <v>0</v>
      </c>
      <c r="E18" s="139">
        <v>0</v>
      </c>
      <c r="F18" s="139">
        <v>0</v>
      </c>
      <c r="G18" s="139">
        <v>0</v>
      </c>
      <c r="H18" s="139">
        <v>1.05</v>
      </c>
      <c r="I18" s="139">
        <v>0.15</v>
      </c>
      <c r="J18" s="139">
        <v>0.56200000000000006</v>
      </c>
      <c r="K18" s="139">
        <v>0.35</v>
      </c>
      <c r="M18" s="48"/>
    </row>
    <row r="19" spans="1:13" s="60" customFormat="1">
      <c r="A19" s="47" t="s">
        <v>93</v>
      </c>
      <c r="B19" s="158">
        <v>1417.030935</v>
      </c>
      <c r="C19" s="46">
        <v>1508.171971</v>
      </c>
      <c r="D19" s="46">
        <v>1639.3487290000003</v>
      </c>
      <c r="E19" s="46">
        <v>1616.946418</v>
      </c>
      <c r="F19" s="46">
        <v>1697.2127679999999</v>
      </c>
      <c r="G19" s="46">
        <v>1745.9960419999998</v>
      </c>
      <c r="H19" s="46">
        <v>1770.3569999999997</v>
      </c>
      <c r="I19" s="46">
        <v>1831.8629999999998</v>
      </c>
      <c r="J19" s="46">
        <v>1861.36</v>
      </c>
      <c r="K19" s="46">
        <v>1843.269</v>
      </c>
    </row>
    <row r="20" spans="1:13" s="60" customFormat="1" hidden="1">
      <c r="A20" s="61"/>
    </row>
    <row r="21" spans="1:13" s="60" customFormat="1" hidden="1">
      <c r="A21" s="61"/>
    </row>
    <row r="22" spans="1:13" s="60" customFormat="1" hidden="1">
      <c r="A22" s="61"/>
    </row>
    <row r="23" spans="1:13" s="60" customFormat="1" hidden="1"/>
    <row r="24" spans="1:13" s="60" customFormat="1" hidden="1"/>
    <row r="25" spans="1:13" s="60" customFormat="1" hidden="1"/>
    <row r="26" spans="1:13" s="60" customFormat="1" hidden="1"/>
    <row r="27" spans="1:13" s="60" customFormat="1" hidden="1"/>
    <row r="28" spans="1:13" s="60" customFormat="1" hidden="1"/>
    <row r="29" spans="1:13" s="60" customFormat="1" hidden="1"/>
    <row r="30" spans="1:13" s="60" customFormat="1" hidden="1"/>
    <row r="31" spans="1:13" s="60" customFormat="1" hidden="1"/>
    <row r="32" spans="1:13" s="60" customFormat="1" hidden="1"/>
    <row r="33" s="60" customFormat="1" hidden="1"/>
    <row r="34" s="60" customFormat="1" hidden="1"/>
    <row r="35" s="60" customFormat="1" hidden="1"/>
    <row r="36" s="60" customFormat="1" hidden="1"/>
    <row r="37" s="60" customFormat="1" hidden="1"/>
    <row r="38" s="60" customFormat="1" hidden="1"/>
    <row r="39" s="60" customFormat="1" hidden="1"/>
    <row r="40" s="60" customFormat="1" hidden="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9" hidden="1" customHeight="1"/>
  </sheetData>
  <mergeCells count="1">
    <mergeCell ref="A1:K1"/>
  </mergeCells>
  <conditionalFormatting sqref="B13:K13">
    <cfRule type="cellIs" dxfId="51" priority="10" operator="equal">
      <formula>0</formula>
    </cfRule>
  </conditionalFormatting>
  <conditionalFormatting sqref="B16:K16">
    <cfRule type="cellIs" dxfId="50" priority="9" operator="equal">
      <formula>0</formula>
    </cfRule>
  </conditionalFormatting>
  <conditionalFormatting sqref="B11:K11">
    <cfRule type="cellIs" dxfId="49" priority="8" operator="equal">
      <formula>0</formula>
    </cfRule>
  </conditionalFormatting>
  <conditionalFormatting sqref="B12:K12">
    <cfRule type="cellIs" dxfId="48" priority="4" operator="equal">
      <formula>0</formula>
    </cfRule>
  </conditionalFormatting>
  <conditionalFormatting sqref="B3:K3">
    <cfRule type="cellIs" dxfId="47" priority="6" operator="equal">
      <formula>0</formula>
    </cfRule>
  </conditionalFormatting>
  <conditionalFormatting sqref="B4:K4 B6:K10">
    <cfRule type="cellIs" dxfId="46" priority="5" operator="equal">
      <formula>0</formula>
    </cfRule>
  </conditionalFormatting>
  <conditionalFormatting sqref="B14:K15">
    <cfRule type="cellIs" dxfId="45" priority="3" operator="equal">
      <formula>0</formula>
    </cfRule>
  </conditionalFormatting>
  <conditionalFormatting sqref="B17:K18">
    <cfRule type="cellIs" dxfId="44" priority="2" operator="equal">
      <formula>0</formula>
    </cfRule>
  </conditionalFormatting>
  <conditionalFormatting sqref="B5:K5">
    <cfRule type="cellIs" dxfId="43" priority="1" operator="equal">
      <formula>0</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zoomScaleNormal="100" zoomScaleSheetLayoutView="115" workbookViewId="0">
      <selection activeCell="J14" sqref="J14"/>
    </sheetView>
  </sheetViews>
  <sheetFormatPr defaultColWidth="0" defaultRowHeight="8.2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4" width="3.85546875" style="62" hidden="1"/>
  </cols>
  <sheetData>
    <row r="1" spans="1:16384" s="67" customFormat="1" ht="12.75" customHeight="1">
      <c r="A1" s="170" t="s">
        <v>430</v>
      </c>
      <c r="B1" s="170"/>
      <c r="C1" s="170"/>
      <c r="D1" s="170"/>
      <c r="E1" s="170"/>
      <c r="F1" s="170"/>
      <c r="G1" s="170"/>
      <c r="H1" s="170"/>
      <c r="I1" s="170"/>
      <c r="J1" s="170"/>
      <c r="K1" s="170"/>
      <c r="L1" s="55"/>
    </row>
    <row r="2" spans="1:16384" s="66" customFormat="1" ht="63.75">
      <c r="A2" s="56" t="s">
        <v>194</v>
      </c>
      <c r="B2" s="91" t="s">
        <v>354</v>
      </c>
      <c r="C2" s="91" t="s">
        <v>373</v>
      </c>
      <c r="D2" s="91" t="s">
        <v>355</v>
      </c>
      <c r="E2" s="91" t="s">
        <v>374</v>
      </c>
      <c r="F2" s="91" t="s">
        <v>356</v>
      </c>
      <c r="G2" s="91" t="s">
        <v>357</v>
      </c>
      <c r="H2" s="91" t="s">
        <v>358</v>
      </c>
      <c r="I2" s="91" t="s">
        <v>446</v>
      </c>
      <c r="J2" s="91" t="s">
        <v>359</v>
      </c>
      <c r="K2" s="91" t="s">
        <v>375</v>
      </c>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c r="RP2" s="55"/>
      <c r="RQ2" s="55"/>
      <c r="RR2" s="55"/>
      <c r="RS2" s="55"/>
      <c r="RT2" s="55"/>
      <c r="RU2" s="55"/>
      <c r="RV2" s="55"/>
      <c r="RW2" s="55"/>
      <c r="RX2" s="55"/>
      <c r="RY2" s="55"/>
      <c r="RZ2" s="55"/>
      <c r="SA2" s="55"/>
      <c r="SB2" s="55"/>
      <c r="SC2" s="55"/>
      <c r="SD2" s="55"/>
      <c r="SE2" s="55"/>
      <c r="SF2" s="55"/>
      <c r="SG2" s="55"/>
      <c r="SH2" s="55"/>
      <c r="SI2" s="55"/>
      <c r="SJ2" s="55"/>
      <c r="SK2" s="55"/>
      <c r="SL2" s="55"/>
      <c r="SM2" s="55"/>
      <c r="SN2" s="55"/>
      <c r="SO2" s="55"/>
      <c r="SP2" s="55"/>
      <c r="SQ2" s="55"/>
      <c r="SR2" s="55"/>
      <c r="SS2" s="55"/>
      <c r="ST2" s="55"/>
      <c r="SU2" s="55"/>
      <c r="SV2" s="55"/>
      <c r="SW2" s="55"/>
      <c r="SX2" s="55"/>
      <c r="SY2" s="55"/>
      <c r="SZ2" s="55"/>
      <c r="TA2" s="55"/>
      <c r="TB2" s="55"/>
      <c r="TC2" s="55"/>
      <c r="TD2" s="55"/>
      <c r="TE2" s="55"/>
      <c r="TF2" s="55"/>
      <c r="TG2" s="55"/>
      <c r="TH2" s="55"/>
      <c r="TI2" s="55"/>
      <c r="TJ2" s="55"/>
      <c r="TK2" s="55"/>
      <c r="TL2" s="55"/>
      <c r="TM2" s="55"/>
      <c r="TN2" s="55"/>
      <c r="TO2" s="55"/>
      <c r="TP2" s="55"/>
      <c r="TQ2" s="55"/>
      <c r="TR2" s="55"/>
      <c r="TS2" s="55"/>
      <c r="TT2" s="55"/>
      <c r="TU2" s="55"/>
      <c r="TV2" s="55"/>
      <c r="TW2" s="55"/>
      <c r="TX2" s="55"/>
      <c r="TY2" s="55"/>
      <c r="TZ2" s="55"/>
      <c r="UA2" s="55"/>
      <c r="UB2" s="55"/>
      <c r="UC2" s="55"/>
      <c r="UD2" s="55"/>
      <c r="UE2" s="55"/>
      <c r="UF2" s="55"/>
      <c r="UG2" s="55"/>
      <c r="UH2" s="55"/>
      <c r="UI2" s="55"/>
      <c r="UJ2" s="55"/>
      <c r="UK2" s="55"/>
      <c r="UL2" s="55"/>
      <c r="UM2" s="55"/>
      <c r="UN2" s="55"/>
      <c r="UO2" s="55"/>
      <c r="UP2" s="55"/>
      <c r="UQ2" s="55"/>
      <c r="UR2" s="55"/>
      <c r="US2" s="55"/>
      <c r="UT2" s="55"/>
      <c r="UU2" s="55"/>
      <c r="UV2" s="55"/>
      <c r="UW2" s="55"/>
      <c r="UX2" s="55"/>
      <c r="UY2" s="55"/>
      <c r="UZ2" s="55"/>
      <c r="VA2" s="55"/>
      <c r="VB2" s="55"/>
      <c r="VC2" s="55"/>
      <c r="VD2" s="55"/>
      <c r="VE2" s="55"/>
      <c r="VF2" s="55"/>
      <c r="VG2" s="55"/>
      <c r="VH2" s="55"/>
      <c r="VI2" s="55"/>
      <c r="VJ2" s="55"/>
      <c r="VK2" s="55"/>
      <c r="VL2" s="55"/>
      <c r="VM2" s="55"/>
      <c r="VN2" s="55"/>
      <c r="VO2" s="55"/>
      <c r="VP2" s="55"/>
      <c r="VQ2" s="55"/>
      <c r="VR2" s="55"/>
      <c r="VS2" s="55"/>
      <c r="VT2" s="55"/>
      <c r="VU2" s="55"/>
      <c r="VV2" s="55"/>
      <c r="VW2" s="55"/>
      <c r="VX2" s="55"/>
      <c r="VY2" s="55"/>
      <c r="VZ2" s="55"/>
      <c r="WA2" s="55"/>
      <c r="WB2" s="55"/>
      <c r="WC2" s="55"/>
      <c r="WD2" s="55"/>
      <c r="WE2" s="55"/>
      <c r="WF2" s="55"/>
      <c r="WG2" s="55"/>
      <c r="WH2" s="55"/>
      <c r="WI2" s="55"/>
      <c r="WJ2" s="55"/>
      <c r="WK2" s="55"/>
      <c r="WL2" s="55"/>
      <c r="WM2" s="55"/>
      <c r="WN2" s="55"/>
      <c r="WO2" s="55"/>
      <c r="WP2" s="55"/>
      <c r="WQ2" s="55"/>
      <c r="WR2" s="55"/>
      <c r="WS2" s="55"/>
      <c r="WT2" s="55"/>
      <c r="WU2" s="55"/>
      <c r="WV2" s="55"/>
      <c r="WW2" s="55"/>
      <c r="WX2" s="55"/>
      <c r="WY2" s="55"/>
      <c r="WZ2" s="55"/>
      <c r="XA2" s="55"/>
      <c r="XB2" s="55"/>
      <c r="XC2" s="55"/>
      <c r="XD2" s="55"/>
      <c r="XE2" s="55"/>
      <c r="XF2" s="55"/>
      <c r="XG2" s="55"/>
      <c r="XH2" s="55"/>
      <c r="XI2" s="55"/>
      <c r="XJ2" s="55"/>
      <c r="XK2" s="55"/>
      <c r="XL2" s="55"/>
      <c r="XM2" s="55"/>
      <c r="XN2" s="55"/>
      <c r="XO2" s="55"/>
      <c r="XP2" s="55"/>
      <c r="XQ2" s="55"/>
      <c r="XR2" s="55"/>
      <c r="XS2" s="55"/>
      <c r="XT2" s="55"/>
      <c r="XU2" s="55"/>
      <c r="XV2" s="55"/>
      <c r="XW2" s="55"/>
      <c r="XX2" s="55"/>
      <c r="XY2" s="55"/>
      <c r="XZ2" s="55"/>
      <c r="YA2" s="55"/>
      <c r="YB2" s="55"/>
      <c r="YC2" s="55"/>
      <c r="YD2" s="55"/>
      <c r="YE2" s="55"/>
      <c r="YF2" s="55"/>
      <c r="YG2" s="55"/>
      <c r="YH2" s="55"/>
      <c r="YI2" s="55"/>
      <c r="YJ2" s="55"/>
      <c r="YK2" s="55"/>
      <c r="YL2" s="55"/>
      <c r="YM2" s="55"/>
      <c r="YN2" s="55"/>
      <c r="YO2" s="55"/>
      <c r="YP2" s="55"/>
      <c r="YQ2" s="55"/>
      <c r="YR2" s="55"/>
      <c r="YS2" s="55"/>
      <c r="YT2" s="55"/>
      <c r="YU2" s="55"/>
      <c r="YV2" s="55"/>
      <c r="YW2" s="55"/>
      <c r="YX2" s="55"/>
      <c r="YY2" s="55"/>
      <c r="YZ2" s="55"/>
      <c r="ZA2" s="55"/>
      <c r="ZB2" s="55"/>
      <c r="ZC2" s="55"/>
      <c r="ZD2" s="55"/>
      <c r="ZE2" s="55"/>
      <c r="ZF2" s="55"/>
      <c r="ZG2" s="55"/>
      <c r="ZH2" s="55"/>
      <c r="ZI2" s="55"/>
      <c r="ZJ2" s="55"/>
      <c r="ZK2" s="55"/>
      <c r="ZL2" s="55"/>
      <c r="ZM2" s="55"/>
      <c r="ZN2" s="55"/>
      <c r="ZO2" s="55"/>
      <c r="ZP2" s="55"/>
      <c r="ZQ2" s="55"/>
      <c r="ZR2" s="55"/>
      <c r="ZS2" s="55"/>
      <c r="ZT2" s="55"/>
      <c r="ZU2" s="55"/>
      <c r="ZV2" s="55"/>
      <c r="ZW2" s="55"/>
      <c r="ZX2" s="55"/>
      <c r="ZY2" s="55"/>
      <c r="ZZ2" s="55"/>
      <c r="AAA2" s="55"/>
      <c r="AAB2" s="55"/>
      <c r="AAC2" s="55"/>
      <c r="AAD2" s="55"/>
      <c r="AAE2" s="55"/>
      <c r="AAF2" s="55"/>
      <c r="AAG2" s="55"/>
      <c r="AAH2" s="55"/>
      <c r="AAI2" s="55"/>
      <c r="AAJ2" s="55"/>
      <c r="AAK2" s="55"/>
      <c r="AAL2" s="55"/>
      <c r="AAM2" s="55"/>
      <c r="AAN2" s="55"/>
      <c r="AAO2" s="55"/>
      <c r="AAP2" s="55"/>
      <c r="AAQ2" s="55"/>
      <c r="AAR2" s="55"/>
      <c r="AAS2" s="55"/>
      <c r="AAT2" s="55"/>
      <c r="AAU2" s="55"/>
      <c r="AAV2" s="55"/>
      <c r="AAW2" s="55"/>
      <c r="AAX2" s="55"/>
      <c r="AAY2" s="55"/>
      <c r="AAZ2" s="55"/>
      <c r="ABA2" s="55"/>
      <c r="ABB2" s="55"/>
      <c r="ABC2" s="55"/>
      <c r="ABD2" s="55"/>
      <c r="ABE2" s="55"/>
      <c r="ABF2" s="55"/>
      <c r="ABG2" s="55"/>
      <c r="ABH2" s="55"/>
      <c r="ABI2" s="55"/>
      <c r="ABJ2" s="55"/>
      <c r="ABK2" s="55"/>
      <c r="ABL2" s="55"/>
      <c r="ABM2" s="55"/>
      <c r="ABN2" s="55"/>
      <c r="ABO2" s="55"/>
      <c r="ABP2" s="55"/>
      <c r="ABQ2" s="55"/>
      <c r="ABR2" s="55"/>
      <c r="ABS2" s="55"/>
      <c r="ABT2" s="55"/>
      <c r="ABU2" s="55"/>
      <c r="ABV2" s="55"/>
      <c r="ABW2" s="55"/>
      <c r="ABX2" s="55"/>
      <c r="ABY2" s="55"/>
      <c r="ABZ2" s="55"/>
      <c r="ACA2" s="55"/>
      <c r="ACB2" s="55"/>
      <c r="ACC2" s="55"/>
      <c r="ACD2" s="55"/>
      <c r="ACE2" s="55"/>
      <c r="ACF2" s="55"/>
      <c r="ACG2" s="55"/>
      <c r="ACH2" s="55"/>
      <c r="ACI2" s="55"/>
      <c r="ACJ2" s="55"/>
      <c r="ACK2" s="55"/>
      <c r="ACL2" s="55"/>
      <c r="ACM2" s="55"/>
      <c r="ACN2" s="55"/>
      <c r="ACO2" s="55"/>
      <c r="ACP2" s="55"/>
      <c r="ACQ2" s="55"/>
      <c r="ACR2" s="55"/>
      <c r="ACS2" s="55"/>
      <c r="ACT2" s="55"/>
      <c r="ACU2" s="55"/>
      <c r="ACV2" s="55"/>
      <c r="ACW2" s="55"/>
      <c r="ACX2" s="55"/>
      <c r="ACY2" s="55"/>
      <c r="ACZ2" s="55"/>
      <c r="ADA2" s="55"/>
      <c r="ADB2" s="55"/>
      <c r="ADC2" s="55"/>
      <c r="ADD2" s="55"/>
      <c r="ADE2" s="55"/>
      <c r="ADF2" s="55"/>
      <c r="ADG2" s="55"/>
      <c r="ADH2" s="55"/>
      <c r="ADI2" s="55"/>
      <c r="ADJ2" s="55"/>
      <c r="ADK2" s="55"/>
      <c r="ADL2" s="55"/>
      <c r="ADM2" s="55"/>
      <c r="ADN2" s="55"/>
      <c r="ADO2" s="55"/>
      <c r="ADP2" s="55"/>
      <c r="ADQ2" s="55"/>
      <c r="ADR2" s="55"/>
      <c r="ADS2" s="55"/>
      <c r="ADT2" s="55"/>
      <c r="ADU2" s="55"/>
      <c r="ADV2" s="55"/>
      <c r="ADW2" s="55"/>
      <c r="ADX2" s="55"/>
      <c r="ADY2" s="55"/>
      <c r="ADZ2" s="55"/>
      <c r="AEA2" s="55"/>
      <c r="AEB2" s="55"/>
      <c r="AEC2" s="55"/>
      <c r="AED2" s="55"/>
      <c r="AEE2" s="55"/>
      <c r="AEF2" s="55"/>
      <c r="AEG2" s="55"/>
      <c r="AEH2" s="55"/>
      <c r="AEI2" s="55"/>
      <c r="AEJ2" s="55"/>
      <c r="AEK2" s="55"/>
      <c r="AEL2" s="55"/>
      <c r="AEM2" s="55"/>
      <c r="AEN2" s="55"/>
      <c r="AEO2" s="55"/>
      <c r="AEP2" s="55"/>
      <c r="AEQ2" s="55"/>
      <c r="AER2" s="55"/>
      <c r="AES2" s="55"/>
      <c r="AET2" s="55"/>
      <c r="AEU2" s="55"/>
      <c r="AEV2" s="55"/>
      <c r="AEW2" s="55"/>
      <c r="AEX2" s="55"/>
      <c r="AEY2" s="55"/>
      <c r="AEZ2" s="55"/>
      <c r="AFA2" s="55"/>
      <c r="AFB2" s="55"/>
      <c r="AFC2" s="55"/>
      <c r="AFD2" s="55"/>
      <c r="AFE2" s="55"/>
      <c r="AFF2" s="55"/>
      <c r="AFG2" s="55"/>
      <c r="AFH2" s="55"/>
      <c r="AFI2" s="55"/>
      <c r="AFJ2" s="55"/>
      <c r="AFK2" s="55"/>
      <c r="AFL2" s="55"/>
      <c r="AFM2" s="55"/>
      <c r="AFN2" s="55"/>
      <c r="AFO2" s="55"/>
      <c r="AFP2" s="55"/>
      <c r="AFQ2" s="55"/>
      <c r="AFR2" s="55"/>
      <c r="AFS2" s="55"/>
      <c r="AFT2" s="55"/>
      <c r="AFU2" s="55"/>
      <c r="AFV2" s="55"/>
      <c r="AFW2" s="55"/>
      <c r="AFX2" s="55"/>
      <c r="AFY2" s="55"/>
      <c r="AFZ2" s="55"/>
      <c r="AGA2" s="55"/>
      <c r="AGB2" s="55"/>
      <c r="AGC2" s="55"/>
      <c r="AGD2" s="55"/>
      <c r="AGE2" s="55"/>
      <c r="AGF2" s="55"/>
      <c r="AGG2" s="55"/>
      <c r="AGH2" s="55"/>
      <c r="AGI2" s="55"/>
      <c r="AGJ2" s="55"/>
      <c r="AGK2" s="55"/>
      <c r="AGL2" s="55"/>
      <c r="AGM2" s="55"/>
      <c r="AGN2" s="55"/>
      <c r="AGO2" s="55"/>
      <c r="AGP2" s="55"/>
      <c r="AGQ2" s="55"/>
      <c r="AGR2" s="55"/>
      <c r="AGS2" s="55"/>
      <c r="AGT2" s="55"/>
      <c r="AGU2" s="55"/>
      <c r="AGV2" s="55"/>
      <c r="AGW2" s="55"/>
      <c r="AGX2" s="55"/>
      <c r="AGY2" s="55"/>
      <c r="AGZ2" s="55"/>
      <c r="AHA2" s="55"/>
      <c r="AHB2" s="55"/>
      <c r="AHC2" s="55"/>
      <c r="AHD2" s="55"/>
      <c r="AHE2" s="55"/>
      <c r="AHF2" s="55"/>
      <c r="AHG2" s="55"/>
      <c r="AHH2" s="55"/>
      <c r="AHI2" s="55"/>
      <c r="AHJ2" s="55"/>
      <c r="AHK2" s="55"/>
      <c r="AHL2" s="55"/>
      <c r="AHM2" s="55"/>
      <c r="AHN2" s="55"/>
      <c r="AHO2" s="55"/>
      <c r="AHP2" s="55"/>
      <c r="AHQ2" s="55"/>
      <c r="AHR2" s="55"/>
      <c r="AHS2" s="55"/>
      <c r="AHT2" s="55"/>
      <c r="AHU2" s="55"/>
      <c r="AHV2" s="55"/>
      <c r="AHW2" s="55"/>
      <c r="AHX2" s="55"/>
      <c r="AHY2" s="55"/>
      <c r="AHZ2" s="55"/>
      <c r="AIA2" s="55"/>
      <c r="AIB2" s="55"/>
      <c r="AIC2" s="55"/>
      <c r="AID2" s="55"/>
      <c r="AIE2" s="55"/>
      <c r="AIF2" s="55"/>
      <c r="AIG2" s="55"/>
      <c r="AIH2" s="55"/>
      <c r="AII2" s="55"/>
      <c r="AIJ2" s="55"/>
      <c r="AIK2" s="55"/>
      <c r="AIL2" s="55"/>
      <c r="AIM2" s="55"/>
      <c r="AIN2" s="55"/>
      <c r="AIO2" s="55"/>
      <c r="AIP2" s="55"/>
      <c r="AIQ2" s="55"/>
      <c r="AIR2" s="55"/>
      <c r="AIS2" s="55"/>
      <c r="AIT2" s="55"/>
      <c r="AIU2" s="55"/>
      <c r="AIV2" s="55"/>
      <c r="AIW2" s="55"/>
      <c r="AIX2" s="55"/>
      <c r="AIY2" s="55"/>
      <c r="AIZ2" s="55"/>
      <c r="AJA2" s="55"/>
      <c r="AJB2" s="55"/>
      <c r="AJC2" s="55"/>
      <c r="AJD2" s="55"/>
      <c r="AJE2" s="55"/>
      <c r="AJF2" s="55"/>
      <c r="AJG2" s="55"/>
      <c r="AJH2" s="55"/>
      <c r="AJI2" s="55"/>
      <c r="AJJ2" s="55"/>
      <c r="AJK2" s="55"/>
      <c r="AJL2" s="55"/>
      <c r="AJM2" s="55"/>
      <c r="AJN2" s="55"/>
      <c r="AJO2" s="55"/>
      <c r="AJP2" s="55"/>
      <c r="AJQ2" s="55"/>
      <c r="AJR2" s="55"/>
      <c r="AJS2" s="55"/>
      <c r="AJT2" s="55"/>
      <c r="AJU2" s="55"/>
      <c r="AJV2" s="55"/>
      <c r="AJW2" s="55"/>
      <c r="AJX2" s="55"/>
      <c r="AJY2" s="55"/>
      <c r="AJZ2" s="55"/>
      <c r="AKA2" s="55"/>
      <c r="AKB2" s="55"/>
      <c r="AKC2" s="55"/>
      <c r="AKD2" s="55"/>
      <c r="AKE2" s="55"/>
      <c r="AKF2" s="55"/>
      <c r="AKG2" s="55"/>
      <c r="AKH2" s="55"/>
      <c r="AKI2" s="55"/>
      <c r="AKJ2" s="55"/>
      <c r="AKK2" s="55"/>
      <c r="AKL2" s="55"/>
      <c r="AKM2" s="55"/>
      <c r="AKN2" s="55"/>
      <c r="AKO2" s="55"/>
      <c r="AKP2" s="55"/>
      <c r="AKQ2" s="55"/>
      <c r="AKR2" s="55"/>
      <c r="AKS2" s="55"/>
      <c r="AKT2" s="55"/>
      <c r="AKU2" s="55"/>
      <c r="AKV2" s="55"/>
      <c r="AKW2" s="55"/>
      <c r="AKX2" s="55"/>
      <c r="AKY2" s="55"/>
      <c r="AKZ2" s="55"/>
      <c r="ALA2" s="55"/>
      <c r="ALB2" s="55"/>
      <c r="ALC2" s="55"/>
      <c r="ALD2" s="55"/>
      <c r="ALE2" s="55"/>
      <c r="ALF2" s="55"/>
      <c r="ALG2" s="55"/>
      <c r="ALH2" s="55"/>
      <c r="ALI2" s="55"/>
      <c r="ALJ2" s="55"/>
      <c r="ALK2" s="55"/>
      <c r="ALL2" s="55"/>
      <c r="ALM2" s="55"/>
      <c r="ALN2" s="55"/>
      <c r="ALO2" s="55"/>
      <c r="ALP2" s="55"/>
      <c r="ALQ2" s="55"/>
      <c r="ALR2" s="55"/>
      <c r="ALS2" s="55"/>
      <c r="ALT2" s="55"/>
      <c r="ALU2" s="55"/>
      <c r="ALV2" s="55"/>
      <c r="ALW2" s="55"/>
      <c r="ALX2" s="55"/>
      <c r="ALY2" s="55"/>
      <c r="ALZ2" s="55"/>
      <c r="AMA2" s="55"/>
      <c r="AMB2" s="55"/>
      <c r="AMC2" s="55"/>
      <c r="AMD2" s="55"/>
      <c r="AME2" s="55"/>
      <c r="AMF2" s="55"/>
      <c r="AMG2" s="55"/>
      <c r="AMH2" s="55"/>
      <c r="AMI2" s="55"/>
      <c r="AMJ2" s="55"/>
      <c r="AMK2" s="55"/>
      <c r="AML2" s="55"/>
      <c r="AMM2" s="55"/>
      <c r="AMN2" s="55"/>
      <c r="AMO2" s="55"/>
      <c r="AMP2" s="55"/>
      <c r="AMQ2" s="55"/>
      <c r="AMR2" s="55"/>
      <c r="AMS2" s="55"/>
      <c r="AMT2" s="55"/>
      <c r="AMU2" s="55"/>
      <c r="AMV2" s="55"/>
      <c r="AMW2" s="55"/>
      <c r="AMX2" s="55"/>
      <c r="AMY2" s="55"/>
      <c r="AMZ2" s="55"/>
      <c r="ANA2" s="55"/>
      <c r="ANB2" s="55"/>
      <c r="ANC2" s="55"/>
      <c r="AND2" s="55"/>
      <c r="ANE2" s="55"/>
      <c r="ANF2" s="55"/>
      <c r="ANG2" s="55"/>
      <c r="ANH2" s="55"/>
      <c r="ANI2" s="55"/>
      <c r="ANJ2" s="55"/>
      <c r="ANK2" s="55"/>
      <c r="ANL2" s="55"/>
      <c r="ANM2" s="55"/>
      <c r="ANN2" s="55"/>
      <c r="ANO2" s="55"/>
      <c r="ANP2" s="55"/>
      <c r="ANQ2" s="55"/>
      <c r="ANR2" s="55"/>
      <c r="ANS2" s="55"/>
      <c r="ANT2" s="55"/>
      <c r="ANU2" s="55"/>
      <c r="ANV2" s="55"/>
      <c r="ANW2" s="55"/>
      <c r="ANX2" s="55"/>
      <c r="ANY2" s="55"/>
      <c r="ANZ2" s="55"/>
      <c r="AOA2" s="55"/>
      <c r="AOB2" s="55"/>
      <c r="AOC2" s="55"/>
      <c r="AOD2" s="55"/>
      <c r="AOE2" s="55"/>
      <c r="AOF2" s="55"/>
      <c r="AOG2" s="55"/>
      <c r="AOH2" s="55"/>
      <c r="AOI2" s="55"/>
      <c r="AOJ2" s="55"/>
      <c r="AOK2" s="55"/>
      <c r="AOL2" s="55"/>
      <c r="AOM2" s="55"/>
      <c r="AON2" s="55"/>
      <c r="AOO2" s="55"/>
      <c r="AOP2" s="55"/>
      <c r="AOQ2" s="55"/>
      <c r="AOR2" s="55"/>
      <c r="AOS2" s="55"/>
      <c r="AOT2" s="55"/>
      <c r="AOU2" s="55"/>
      <c r="AOV2" s="55"/>
      <c r="AOW2" s="55"/>
      <c r="AOX2" s="55"/>
      <c r="AOY2" s="55"/>
      <c r="AOZ2" s="55"/>
      <c r="APA2" s="55"/>
      <c r="APB2" s="55"/>
      <c r="APC2" s="55"/>
      <c r="APD2" s="55"/>
      <c r="APE2" s="55"/>
      <c r="APF2" s="55"/>
      <c r="APG2" s="55"/>
      <c r="APH2" s="55"/>
      <c r="API2" s="55"/>
      <c r="APJ2" s="55"/>
      <c r="APK2" s="55"/>
      <c r="APL2" s="55"/>
      <c r="APM2" s="55"/>
      <c r="APN2" s="55"/>
      <c r="APO2" s="55"/>
      <c r="APP2" s="55"/>
      <c r="APQ2" s="55"/>
      <c r="APR2" s="55"/>
      <c r="APS2" s="55"/>
      <c r="APT2" s="55"/>
      <c r="APU2" s="55"/>
      <c r="APV2" s="55"/>
      <c r="APW2" s="55"/>
      <c r="APX2" s="55"/>
      <c r="APY2" s="55"/>
      <c r="APZ2" s="55"/>
      <c r="AQA2" s="55"/>
      <c r="AQB2" s="55"/>
      <c r="AQC2" s="55"/>
      <c r="AQD2" s="55"/>
      <c r="AQE2" s="55"/>
      <c r="AQF2" s="55"/>
      <c r="AQG2" s="55"/>
      <c r="AQH2" s="55"/>
      <c r="AQI2" s="55"/>
      <c r="AQJ2" s="55"/>
      <c r="AQK2" s="55"/>
      <c r="AQL2" s="55"/>
      <c r="AQM2" s="55"/>
      <c r="AQN2" s="55"/>
      <c r="AQO2" s="55"/>
      <c r="AQP2" s="55"/>
      <c r="AQQ2" s="55"/>
      <c r="AQR2" s="55"/>
      <c r="AQS2" s="55"/>
      <c r="AQT2" s="55"/>
      <c r="AQU2" s="55"/>
      <c r="AQV2" s="55"/>
      <c r="AQW2" s="55"/>
      <c r="AQX2" s="55"/>
      <c r="AQY2" s="55"/>
      <c r="AQZ2" s="55"/>
      <c r="ARA2" s="55"/>
      <c r="ARB2" s="55"/>
      <c r="ARC2" s="55"/>
      <c r="ARD2" s="55"/>
      <c r="ARE2" s="55"/>
      <c r="ARF2" s="55"/>
      <c r="ARG2" s="55"/>
      <c r="ARH2" s="55"/>
      <c r="ARI2" s="55"/>
      <c r="ARJ2" s="55"/>
      <c r="ARK2" s="55"/>
      <c r="ARL2" s="55"/>
      <c r="ARM2" s="55"/>
      <c r="ARN2" s="55"/>
      <c r="ARO2" s="55"/>
      <c r="ARP2" s="55"/>
      <c r="ARQ2" s="55"/>
      <c r="ARR2" s="55"/>
      <c r="ARS2" s="55"/>
      <c r="ART2" s="55"/>
      <c r="ARU2" s="55"/>
      <c r="ARV2" s="55"/>
      <c r="ARW2" s="55"/>
      <c r="ARX2" s="55"/>
      <c r="ARY2" s="55"/>
      <c r="ARZ2" s="55"/>
      <c r="ASA2" s="55"/>
      <c r="ASB2" s="55"/>
      <c r="ASC2" s="55"/>
      <c r="ASD2" s="55"/>
      <c r="ASE2" s="55"/>
      <c r="ASF2" s="55"/>
      <c r="ASG2" s="55"/>
      <c r="ASH2" s="55"/>
      <c r="ASI2" s="55"/>
      <c r="ASJ2" s="55"/>
      <c r="ASK2" s="55"/>
      <c r="ASL2" s="55"/>
      <c r="ASM2" s="55"/>
      <c r="ASN2" s="55"/>
      <c r="ASO2" s="55"/>
      <c r="ASP2" s="55"/>
      <c r="ASQ2" s="55"/>
      <c r="ASR2" s="55"/>
      <c r="ASS2" s="55"/>
      <c r="AST2" s="55"/>
      <c r="ASU2" s="55"/>
      <c r="ASV2" s="55"/>
      <c r="ASW2" s="55"/>
      <c r="ASX2" s="55"/>
      <c r="ASY2" s="55"/>
      <c r="ASZ2" s="55"/>
      <c r="ATA2" s="55"/>
      <c r="ATB2" s="55"/>
      <c r="ATC2" s="55"/>
      <c r="ATD2" s="55"/>
      <c r="ATE2" s="55"/>
      <c r="ATF2" s="55"/>
      <c r="ATG2" s="55"/>
      <c r="ATH2" s="55"/>
      <c r="ATI2" s="55"/>
      <c r="ATJ2" s="55"/>
      <c r="ATK2" s="55"/>
      <c r="ATL2" s="55"/>
      <c r="ATM2" s="55"/>
      <c r="ATN2" s="55"/>
      <c r="ATO2" s="55"/>
      <c r="ATP2" s="55"/>
      <c r="ATQ2" s="55"/>
      <c r="ATR2" s="55"/>
      <c r="ATS2" s="55"/>
      <c r="ATT2" s="55"/>
      <c r="ATU2" s="55"/>
      <c r="ATV2" s="55"/>
      <c r="ATW2" s="55"/>
      <c r="ATX2" s="55"/>
      <c r="ATY2" s="55"/>
      <c r="ATZ2" s="55"/>
      <c r="AUA2" s="55"/>
      <c r="AUB2" s="55"/>
      <c r="AUC2" s="55"/>
      <c r="AUD2" s="55"/>
      <c r="AUE2" s="55"/>
      <c r="AUF2" s="55"/>
      <c r="AUG2" s="55"/>
      <c r="AUH2" s="55"/>
      <c r="AUI2" s="55"/>
      <c r="AUJ2" s="55"/>
      <c r="AUK2" s="55"/>
      <c r="AUL2" s="55"/>
      <c r="AUM2" s="55"/>
      <c r="AUN2" s="55"/>
      <c r="AUO2" s="55"/>
      <c r="AUP2" s="55"/>
      <c r="AUQ2" s="55"/>
      <c r="AUR2" s="55"/>
      <c r="AUS2" s="55"/>
      <c r="AUT2" s="55"/>
      <c r="AUU2" s="55"/>
      <c r="AUV2" s="55"/>
      <c r="AUW2" s="55"/>
      <c r="AUX2" s="55"/>
      <c r="AUY2" s="55"/>
      <c r="AUZ2" s="55"/>
      <c r="AVA2" s="55"/>
      <c r="AVB2" s="55"/>
      <c r="AVC2" s="55"/>
      <c r="AVD2" s="55"/>
      <c r="AVE2" s="55"/>
      <c r="AVF2" s="55"/>
      <c r="AVG2" s="55"/>
      <c r="AVH2" s="55"/>
      <c r="AVI2" s="55"/>
      <c r="AVJ2" s="55"/>
      <c r="AVK2" s="55"/>
      <c r="AVL2" s="55"/>
      <c r="AVM2" s="55"/>
      <c r="AVN2" s="55"/>
      <c r="AVO2" s="55"/>
      <c r="AVP2" s="55"/>
      <c r="AVQ2" s="55"/>
      <c r="AVR2" s="55"/>
      <c r="AVS2" s="55"/>
      <c r="AVT2" s="55"/>
      <c r="AVU2" s="55"/>
      <c r="AVV2" s="55"/>
      <c r="AVW2" s="55"/>
      <c r="AVX2" s="55"/>
      <c r="AVY2" s="55"/>
      <c r="AVZ2" s="55"/>
      <c r="AWA2" s="55"/>
      <c r="AWB2" s="55"/>
      <c r="AWC2" s="55"/>
      <c r="AWD2" s="55"/>
      <c r="AWE2" s="55"/>
      <c r="AWF2" s="55"/>
      <c r="AWG2" s="55"/>
      <c r="AWH2" s="55"/>
      <c r="AWI2" s="55"/>
      <c r="AWJ2" s="55"/>
      <c r="AWK2" s="55"/>
      <c r="AWL2" s="55"/>
      <c r="AWM2" s="55"/>
      <c r="AWN2" s="55"/>
      <c r="AWO2" s="55"/>
      <c r="AWP2" s="55"/>
      <c r="AWQ2" s="55"/>
      <c r="AWR2" s="55"/>
      <c r="AWS2" s="55"/>
      <c r="AWT2" s="55"/>
      <c r="AWU2" s="55"/>
      <c r="AWV2" s="55"/>
      <c r="AWW2" s="55"/>
      <c r="AWX2" s="55"/>
      <c r="AWY2" s="55"/>
      <c r="AWZ2" s="55"/>
      <c r="AXA2" s="55"/>
      <c r="AXB2" s="55"/>
      <c r="AXC2" s="55"/>
      <c r="AXD2" s="55"/>
      <c r="AXE2" s="55"/>
      <c r="AXF2" s="55"/>
      <c r="AXG2" s="55"/>
      <c r="AXH2" s="55"/>
      <c r="AXI2" s="55"/>
      <c r="AXJ2" s="55"/>
      <c r="AXK2" s="55"/>
      <c r="AXL2" s="55"/>
      <c r="AXM2" s="55"/>
      <c r="AXN2" s="55"/>
      <c r="AXO2" s="55"/>
      <c r="AXP2" s="55"/>
      <c r="AXQ2" s="55"/>
      <c r="AXR2" s="55"/>
      <c r="AXS2" s="55"/>
      <c r="AXT2" s="55"/>
      <c r="AXU2" s="55"/>
      <c r="AXV2" s="55"/>
      <c r="AXW2" s="55"/>
      <c r="AXX2" s="55"/>
      <c r="AXY2" s="55"/>
      <c r="AXZ2" s="55"/>
      <c r="AYA2" s="55"/>
      <c r="AYB2" s="55"/>
      <c r="AYC2" s="55"/>
      <c r="AYD2" s="55"/>
      <c r="AYE2" s="55"/>
      <c r="AYF2" s="55"/>
      <c r="AYG2" s="55"/>
      <c r="AYH2" s="55"/>
      <c r="AYI2" s="55"/>
      <c r="AYJ2" s="55"/>
      <c r="AYK2" s="55"/>
      <c r="AYL2" s="55"/>
      <c r="AYM2" s="55"/>
      <c r="AYN2" s="55"/>
      <c r="AYO2" s="55"/>
      <c r="AYP2" s="55"/>
      <c r="AYQ2" s="55"/>
      <c r="AYR2" s="55"/>
      <c r="AYS2" s="55"/>
      <c r="AYT2" s="55"/>
      <c r="AYU2" s="55"/>
      <c r="AYV2" s="55"/>
      <c r="AYW2" s="55"/>
      <c r="AYX2" s="55"/>
      <c r="AYY2" s="55"/>
      <c r="AYZ2" s="55"/>
      <c r="AZA2" s="55"/>
      <c r="AZB2" s="55"/>
      <c r="AZC2" s="55"/>
      <c r="AZD2" s="55"/>
      <c r="AZE2" s="55"/>
      <c r="AZF2" s="55"/>
      <c r="AZG2" s="55"/>
      <c r="AZH2" s="55"/>
      <c r="AZI2" s="55"/>
      <c r="AZJ2" s="55"/>
      <c r="AZK2" s="55"/>
      <c r="AZL2" s="55"/>
      <c r="AZM2" s="55"/>
      <c r="AZN2" s="55"/>
      <c r="AZO2" s="55"/>
      <c r="AZP2" s="55"/>
      <c r="AZQ2" s="55"/>
      <c r="AZR2" s="55"/>
      <c r="AZS2" s="55"/>
      <c r="AZT2" s="55"/>
      <c r="AZU2" s="55"/>
      <c r="AZV2" s="55"/>
      <c r="AZW2" s="55"/>
      <c r="AZX2" s="55"/>
      <c r="AZY2" s="55"/>
      <c r="AZZ2" s="55"/>
      <c r="BAA2" s="55"/>
      <c r="BAB2" s="55"/>
      <c r="BAC2" s="55"/>
      <c r="BAD2" s="55"/>
      <c r="BAE2" s="55"/>
      <c r="BAF2" s="55"/>
      <c r="BAG2" s="55"/>
      <c r="BAH2" s="55"/>
      <c r="BAI2" s="55"/>
      <c r="BAJ2" s="55"/>
      <c r="BAK2" s="55"/>
      <c r="BAL2" s="55"/>
      <c r="BAM2" s="55"/>
      <c r="BAN2" s="55"/>
      <c r="BAO2" s="55"/>
      <c r="BAP2" s="55"/>
      <c r="BAQ2" s="55"/>
      <c r="BAR2" s="55"/>
      <c r="BAS2" s="55"/>
      <c r="BAT2" s="55"/>
      <c r="BAU2" s="55"/>
      <c r="BAV2" s="55"/>
      <c r="BAW2" s="55"/>
      <c r="BAX2" s="55"/>
      <c r="BAY2" s="55"/>
      <c r="BAZ2" s="55"/>
      <c r="BBA2" s="55"/>
      <c r="BBB2" s="55"/>
      <c r="BBC2" s="55"/>
      <c r="BBD2" s="55"/>
      <c r="BBE2" s="55"/>
      <c r="BBF2" s="55"/>
      <c r="BBG2" s="55"/>
      <c r="BBH2" s="55"/>
      <c r="BBI2" s="55"/>
      <c r="BBJ2" s="55"/>
      <c r="BBK2" s="55"/>
      <c r="BBL2" s="55"/>
      <c r="BBM2" s="55"/>
      <c r="BBN2" s="55"/>
      <c r="BBO2" s="55"/>
      <c r="BBP2" s="55"/>
      <c r="BBQ2" s="55"/>
      <c r="BBR2" s="55"/>
      <c r="BBS2" s="55"/>
      <c r="BBT2" s="55"/>
      <c r="BBU2" s="55"/>
      <c r="BBV2" s="55"/>
      <c r="BBW2" s="55"/>
      <c r="BBX2" s="55"/>
      <c r="BBY2" s="55"/>
      <c r="BBZ2" s="55"/>
      <c r="BCA2" s="55"/>
      <c r="BCB2" s="55"/>
      <c r="BCC2" s="55"/>
      <c r="BCD2" s="55"/>
      <c r="BCE2" s="55"/>
      <c r="BCF2" s="55"/>
      <c r="BCG2" s="55"/>
      <c r="BCH2" s="55"/>
      <c r="BCI2" s="55"/>
      <c r="BCJ2" s="55"/>
      <c r="BCK2" s="55"/>
      <c r="BCL2" s="55"/>
      <c r="BCM2" s="55"/>
      <c r="BCN2" s="55"/>
      <c r="BCO2" s="55"/>
      <c r="BCP2" s="55"/>
      <c r="BCQ2" s="55"/>
      <c r="BCR2" s="55"/>
      <c r="BCS2" s="55"/>
      <c r="BCT2" s="55"/>
      <c r="BCU2" s="55"/>
      <c r="BCV2" s="55"/>
      <c r="BCW2" s="55"/>
      <c r="BCX2" s="55"/>
      <c r="BCY2" s="55"/>
      <c r="BCZ2" s="55"/>
      <c r="BDA2" s="55"/>
      <c r="BDB2" s="55"/>
      <c r="BDC2" s="55"/>
      <c r="BDD2" s="55"/>
      <c r="BDE2" s="55"/>
      <c r="BDF2" s="55"/>
      <c r="BDG2" s="55"/>
      <c r="BDH2" s="55"/>
      <c r="BDI2" s="55"/>
      <c r="BDJ2" s="55"/>
      <c r="BDK2" s="55"/>
      <c r="BDL2" s="55"/>
      <c r="BDM2" s="55"/>
      <c r="BDN2" s="55"/>
      <c r="BDO2" s="55"/>
      <c r="BDP2" s="55"/>
      <c r="BDQ2" s="55"/>
      <c r="BDR2" s="55"/>
      <c r="BDS2" s="55"/>
      <c r="BDT2" s="55"/>
      <c r="BDU2" s="55"/>
      <c r="BDV2" s="55"/>
      <c r="BDW2" s="55"/>
      <c r="BDX2" s="55"/>
      <c r="BDY2" s="55"/>
      <c r="BDZ2" s="55"/>
      <c r="BEA2" s="55"/>
      <c r="BEB2" s="55"/>
      <c r="BEC2" s="55"/>
      <c r="BED2" s="55"/>
      <c r="BEE2" s="55"/>
      <c r="BEF2" s="55"/>
      <c r="BEG2" s="55"/>
      <c r="BEH2" s="55"/>
      <c r="BEI2" s="55"/>
      <c r="BEJ2" s="55"/>
      <c r="BEK2" s="55"/>
      <c r="BEL2" s="55"/>
      <c r="BEM2" s="55"/>
      <c r="BEN2" s="55"/>
      <c r="BEO2" s="55"/>
      <c r="BEP2" s="55"/>
      <c r="BEQ2" s="55"/>
      <c r="BER2" s="55"/>
      <c r="BES2" s="55"/>
      <c r="BET2" s="55"/>
      <c r="BEU2" s="55"/>
      <c r="BEV2" s="55"/>
      <c r="BEW2" s="55"/>
      <c r="BEX2" s="55"/>
      <c r="BEY2" s="55"/>
      <c r="BEZ2" s="55"/>
      <c r="BFA2" s="55"/>
      <c r="BFB2" s="55"/>
      <c r="BFC2" s="55"/>
      <c r="BFD2" s="55"/>
      <c r="BFE2" s="55"/>
      <c r="BFF2" s="55"/>
      <c r="BFG2" s="55"/>
      <c r="BFH2" s="55"/>
      <c r="BFI2" s="55"/>
      <c r="BFJ2" s="55"/>
      <c r="BFK2" s="55"/>
      <c r="BFL2" s="55"/>
      <c r="BFM2" s="55"/>
      <c r="BFN2" s="55"/>
      <c r="BFO2" s="55"/>
      <c r="BFP2" s="55"/>
      <c r="BFQ2" s="55"/>
      <c r="BFR2" s="55"/>
      <c r="BFS2" s="55"/>
      <c r="BFT2" s="55"/>
      <c r="BFU2" s="55"/>
      <c r="BFV2" s="55"/>
      <c r="BFW2" s="55"/>
      <c r="BFX2" s="55"/>
      <c r="BFY2" s="55"/>
      <c r="BFZ2" s="55"/>
      <c r="BGA2" s="55"/>
      <c r="BGB2" s="55"/>
      <c r="BGC2" s="55"/>
      <c r="BGD2" s="55"/>
      <c r="BGE2" s="55"/>
      <c r="BGF2" s="55"/>
      <c r="BGG2" s="55"/>
      <c r="BGH2" s="55"/>
      <c r="BGI2" s="55"/>
      <c r="BGJ2" s="55"/>
      <c r="BGK2" s="55"/>
      <c r="BGL2" s="55"/>
      <c r="BGM2" s="55"/>
      <c r="BGN2" s="55"/>
      <c r="BGO2" s="55"/>
      <c r="BGP2" s="55"/>
      <c r="BGQ2" s="55"/>
      <c r="BGR2" s="55"/>
      <c r="BGS2" s="55"/>
      <c r="BGT2" s="55"/>
      <c r="BGU2" s="55"/>
      <c r="BGV2" s="55"/>
      <c r="BGW2" s="55"/>
      <c r="BGX2" s="55"/>
      <c r="BGY2" s="55"/>
      <c r="BGZ2" s="55"/>
      <c r="BHA2" s="55"/>
      <c r="BHB2" s="55"/>
      <c r="BHC2" s="55"/>
      <c r="BHD2" s="55"/>
      <c r="BHE2" s="55"/>
      <c r="BHF2" s="55"/>
      <c r="BHG2" s="55"/>
      <c r="BHH2" s="55"/>
      <c r="BHI2" s="55"/>
      <c r="BHJ2" s="55"/>
      <c r="BHK2" s="55"/>
      <c r="BHL2" s="55"/>
      <c r="BHM2" s="55"/>
      <c r="BHN2" s="55"/>
      <c r="BHO2" s="55"/>
      <c r="BHP2" s="55"/>
      <c r="BHQ2" s="55"/>
      <c r="BHR2" s="55"/>
      <c r="BHS2" s="55"/>
      <c r="BHT2" s="55"/>
      <c r="BHU2" s="55"/>
      <c r="BHV2" s="55"/>
      <c r="BHW2" s="55"/>
      <c r="BHX2" s="55"/>
      <c r="BHY2" s="55"/>
      <c r="BHZ2" s="55"/>
      <c r="BIA2" s="55"/>
      <c r="BIB2" s="55"/>
      <c r="BIC2" s="55"/>
      <c r="BID2" s="55"/>
      <c r="BIE2" s="55"/>
      <c r="BIF2" s="55"/>
      <c r="BIG2" s="55"/>
      <c r="BIH2" s="55"/>
      <c r="BII2" s="55"/>
      <c r="BIJ2" s="55"/>
      <c r="BIK2" s="55"/>
      <c r="BIL2" s="55"/>
      <c r="BIM2" s="55"/>
      <c r="BIN2" s="55"/>
      <c r="BIO2" s="55"/>
      <c r="BIP2" s="55"/>
      <c r="BIQ2" s="55"/>
      <c r="BIR2" s="55"/>
      <c r="BIS2" s="55"/>
      <c r="BIT2" s="55"/>
      <c r="BIU2" s="55"/>
      <c r="BIV2" s="55"/>
      <c r="BIW2" s="55"/>
      <c r="BIX2" s="55"/>
      <c r="BIY2" s="55"/>
      <c r="BIZ2" s="55"/>
      <c r="BJA2" s="55"/>
      <c r="BJB2" s="55"/>
      <c r="BJC2" s="55"/>
      <c r="BJD2" s="55"/>
      <c r="BJE2" s="55"/>
      <c r="BJF2" s="55"/>
      <c r="BJG2" s="55"/>
      <c r="BJH2" s="55"/>
      <c r="BJI2" s="55"/>
      <c r="BJJ2" s="55"/>
      <c r="BJK2" s="55"/>
      <c r="BJL2" s="55"/>
      <c r="BJM2" s="55"/>
      <c r="BJN2" s="55"/>
      <c r="BJO2" s="55"/>
      <c r="BJP2" s="55"/>
      <c r="BJQ2" s="55"/>
      <c r="BJR2" s="55"/>
      <c r="BJS2" s="55"/>
      <c r="BJT2" s="55"/>
      <c r="BJU2" s="55"/>
      <c r="BJV2" s="55"/>
      <c r="BJW2" s="55"/>
      <c r="BJX2" s="55"/>
      <c r="BJY2" s="55"/>
      <c r="BJZ2" s="55"/>
      <c r="BKA2" s="55"/>
      <c r="BKB2" s="55"/>
      <c r="BKC2" s="55"/>
      <c r="BKD2" s="55"/>
      <c r="BKE2" s="55"/>
      <c r="BKF2" s="55"/>
      <c r="BKG2" s="55"/>
      <c r="BKH2" s="55"/>
      <c r="BKI2" s="55"/>
      <c r="BKJ2" s="55"/>
      <c r="BKK2" s="55"/>
      <c r="BKL2" s="55"/>
      <c r="BKM2" s="55"/>
      <c r="BKN2" s="55"/>
      <c r="BKO2" s="55"/>
      <c r="BKP2" s="55"/>
      <c r="BKQ2" s="55"/>
      <c r="BKR2" s="55"/>
      <c r="BKS2" s="55"/>
      <c r="BKT2" s="55"/>
      <c r="BKU2" s="55"/>
      <c r="BKV2" s="55"/>
      <c r="BKW2" s="55"/>
      <c r="BKX2" s="55"/>
      <c r="BKY2" s="55"/>
      <c r="BKZ2" s="55"/>
      <c r="BLA2" s="55"/>
      <c r="BLB2" s="55"/>
      <c r="BLC2" s="55"/>
      <c r="BLD2" s="55"/>
      <c r="BLE2" s="55"/>
      <c r="BLF2" s="55"/>
      <c r="BLG2" s="55"/>
      <c r="BLH2" s="55"/>
      <c r="BLI2" s="55"/>
      <c r="BLJ2" s="55"/>
      <c r="BLK2" s="55"/>
      <c r="BLL2" s="55"/>
      <c r="BLM2" s="55"/>
      <c r="BLN2" s="55"/>
      <c r="BLO2" s="55"/>
      <c r="BLP2" s="55"/>
      <c r="BLQ2" s="55"/>
      <c r="BLR2" s="55"/>
      <c r="BLS2" s="55"/>
      <c r="BLT2" s="55"/>
      <c r="BLU2" s="55"/>
      <c r="BLV2" s="55"/>
      <c r="BLW2" s="55"/>
      <c r="BLX2" s="55"/>
      <c r="BLY2" s="55"/>
      <c r="BLZ2" s="55"/>
      <c r="BMA2" s="55"/>
      <c r="BMB2" s="55"/>
      <c r="BMC2" s="55"/>
      <c r="BMD2" s="55"/>
      <c r="BME2" s="55"/>
      <c r="BMF2" s="55"/>
      <c r="BMG2" s="55"/>
      <c r="BMH2" s="55"/>
      <c r="BMI2" s="55"/>
      <c r="BMJ2" s="55"/>
      <c r="BMK2" s="55"/>
      <c r="BML2" s="55"/>
      <c r="BMM2" s="55"/>
      <c r="BMN2" s="55"/>
      <c r="BMO2" s="55"/>
      <c r="BMP2" s="55"/>
      <c r="BMQ2" s="55"/>
      <c r="BMR2" s="55"/>
      <c r="BMS2" s="55"/>
      <c r="BMT2" s="55"/>
      <c r="BMU2" s="55"/>
      <c r="BMV2" s="55"/>
      <c r="BMW2" s="55"/>
      <c r="BMX2" s="55"/>
      <c r="BMY2" s="55"/>
      <c r="BMZ2" s="55"/>
      <c r="BNA2" s="55"/>
      <c r="BNB2" s="55"/>
      <c r="BNC2" s="55"/>
      <c r="BND2" s="55"/>
      <c r="BNE2" s="55"/>
      <c r="BNF2" s="55"/>
      <c r="BNG2" s="55"/>
      <c r="BNH2" s="55"/>
      <c r="BNI2" s="55"/>
      <c r="BNJ2" s="55"/>
      <c r="BNK2" s="55"/>
      <c r="BNL2" s="55"/>
      <c r="BNM2" s="55"/>
      <c r="BNN2" s="55"/>
      <c r="BNO2" s="55"/>
      <c r="BNP2" s="55"/>
      <c r="BNQ2" s="55"/>
      <c r="BNR2" s="55"/>
      <c r="BNS2" s="55"/>
      <c r="BNT2" s="55"/>
      <c r="BNU2" s="55"/>
      <c r="BNV2" s="55"/>
      <c r="BNW2" s="55"/>
      <c r="BNX2" s="55"/>
      <c r="BNY2" s="55"/>
      <c r="BNZ2" s="55"/>
      <c r="BOA2" s="55"/>
      <c r="BOB2" s="55"/>
      <c r="BOC2" s="55"/>
      <c r="BOD2" s="55"/>
      <c r="BOE2" s="55"/>
      <c r="BOF2" s="55"/>
      <c r="BOG2" s="55"/>
      <c r="BOH2" s="55"/>
      <c r="BOI2" s="55"/>
      <c r="BOJ2" s="55"/>
      <c r="BOK2" s="55"/>
      <c r="BOL2" s="55"/>
      <c r="BOM2" s="55"/>
      <c r="BON2" s="55"/>
      <c r="BOO2" s="55"/>
      <c r="BOP2" s="55"/>
      <c r="BOQ2" s="55"/>
      <c r="BOR2" s="55"/>
      <c r="BOS2" s="55"/>
      <c r="BOT2" s="55"/>
      <c r="BOU2" s="55"/>
      <c r="BOV2" s="55"/>
      <c r="BOW2" s="55"/>
      <c r="BOX2" s="55"/>
      <c r="BOY2" s="55"/>
      <c r="BOZ2" s="55"/>
      <c r="BPA2" s="55"/>
      <c r="BPB2" s="55"/>
      <c r="BPC2" s="55"/>
      <c r="BPD2" s="55"/>
      <c r="BPE2" s="55"/>
      <c r="BPF2" s="55"/>
      <c r="BPG2" s="55"/>
      <c r="BPH2" s="55"/>
      <c r="BPI2" s="55"/>
      <c r="BPJ2" s="55"/>
      <c r="BPK2" s="55"/>
      <c r="BPL2" s="55"/>
      <c r="BPM2" s="55"/>
      <c r="BPN2" s="55"/>
      <c r="BPO2" s="55"/>
      <c r="BPP2" s="55"/>
      <c r="BPQ2" s="55"/>
      <c r="BPR2" s="55"/>
      <c r="BPS2" s="55"/>
      <c r="BPT2" s="55"/>
      <c r="BPU2" s="55"/>
      <c r="BPV2" s="55"/>
      <c r="BPW2" s="55"/>
      <c r="BPX2" s="55"/>
      <c r="BPY2" s="55"/>
      <c r="BPZ2" s="55"/>
      <c r="BQA2" s="55"/>
      <c r="BQB2" s="55"/>
      <c r="BQC2" s="55"/>
      <c r="BQD2" s="55"/>
      <c r="BQE2" s="55"/>
      <c r="BQF2" s="55"/>
      <c r="BQG2" s="55"/>
      <c r="BQH2" s="55"/>
      <c r="BQI2" s="55"/>
      <c r="BQJ2" s="55"/>
      <c r="BQK2" s="55"/>
      <c r="BQL2" s="55"/>
      <c r="BQM2" s="55"/>
      <c r="BQN2" s="55"/>
      <c r="BQO2" s="55"/>
      <c r="BQP2" s="55"/>
      <c r="BQQ2" s="55"/>
      <c r="BQR2" s="55"/>
      <c r="BQS2" s="55"/>
      <c r="BQT2" s="55"/>
      <c r="BQU2" s="55"/>
      <c r="BQV2" s="55"/>
      <c r="BQW2" s="55"/>
      <c r="BQX2" s="55"/>
      <c r="BQY2" s="55"/>
      <c r="BQZ2" s="55"/>
      <c r="BRA2" s="55"/>
      <c r="BRB2" s="55"/>
      <c r="BRC2" s="55"/>
      <c r="BRD2" s="55"/>
      <c r="BRE2" s="55"/>
      <c r="BRF2" s="55"/>
      <c r="BRG2" s="55"/>
      <c r="BRH2" s="55"/>
      <c r="BRI2" s="55"/>
      <c r="BRJ2" s="55"/>
      <c r="BRK2" s="55"/>
      <c r="BRL2" s="55"/>
      <c r="BRM2" s="55"/>
      <c r="BRN2" s="55"/>
      <c r="BRO2" s="55"/>
      <c r="BRP2" s="55"/>
      <c r="BRQ2" s="55"/>
      <c r="BRR2" s="55"/>
      <c r="BRS2" s="55"/>
      <c r="BRT2" s="55"/>
      <c r="BRU2" s="55"/>
      <c r="BRV2" s="55"/>
      <c r="BRW2" s="55"/>
      <c r="BRX2" s="55"/>
      <c r="BRY2" s="55"/>
      <c r="BRZ2" s="55"/>
      <c r="BSA2" s="55"/>
      <c r="BSB2" s="55"/>
      <c r="BSC2" s="55"/>
      <c r="BSD2" s="55"/>
      <c r="BSE2" s="55"/>
      <c r="BSF2" s="55"/>
      <c r="BSG2" s="55"/>
      <c r="BSH2" s="55"/>
      <c r="BSI2" s="55"/>
      <c r="BSJ2" s="55"/>
      <c r="BSK2" s="55"/>
      <c r="BSL2" s="55"/>
      <c r="BSM2" s="55"/>
      <c r="BSN2" s="55"/>
      <c r="BSO2" s="55"/>
      <c r="BSP2" s="55"/>
      <c r="BSQ2" s="55"/>
      <c r="BSR2" s="55"/>
      <c r="BSS2" s="55"/>
      <c r="BST2" s="55"/>
      <c r="BSU2" s="55"/>
      <c r="BSV2" s="55"/>
      <c r="BSW2" s="55"/>
      <c r="BSX2" s="55"/>
      <c r="BSY2" s="55"/>
      <c r="BSZ2" s="55"/>
      <c r="BTA2" s="55"/>
      <c r="BTB2" s="55"/>
      <c r="BTC2" s="55"/>
      <c r="BTD2" s="55"/>
      <c r="BTE2" s="55"/>
      <c r="BTF2" s="55"/>
      <c r="BTG2" s="55"/>
      <c r="BTH2" s="55"/>
      <c r="BTI2" s="55"/>
      <c r="BTJ2" s="55"/>
      <c r="BTK2" s="55"/>
      <c r="BTL2" s="55"/>
      <c r="BTM2" s="55"/>
      <c r="BTN2" s="55"/>
      <c r="BTO2" s="55"/>
      <c r="BTP2" s="55"/>
      <c r="BTQ2" s="55"/>
      <c r="BTR2" s="55"/>
      <c r="BTS2" s="55"/>
      <c r="BTT2" s="55"/>
      <c r="BTU2" s="55"/>
      <c r="BTV2" s="55"/>
      <c r="BTW2" s="55"/>
      <c r="BTX2" s="55"/>
      <c r="BTY2" s="55"/>
      <c r="BTZ2" s="55"/>
      <c r="BUA2" s="55"/>
      <c r="BUB2" s="55"/>
      <c r="BUC2" s="55"/>
      <c r="BUD2" s="55"/>
      <c r="BUE2" s="55"/>
      <c r="BUF2" s="55"/>
      <c r="BUG2" s="55"/>
      <c r="BUH2" s="55"/>
      <c r="BUI2" s="55"/>
      <c r="BUJ2" s="55"/>
      <c r="BUK2" s="55"/>
      <c r="BUL2" s="55"/>
      <c r="BUM2" s="55"/>
      <c r="BUN2" s="55"/>
      <c r="BUO2" s="55"/>
      <c r="BUP2" s="55"/>
      <c r="BUQ2" s="55"/>
      <c r="BUR2" s="55"/>
      <c r="BUS2" s="55"/>
      <c r="BUT2" s="55"/>
      <c r="BUU2" s="55"/>
      <c r="BUV2" s="55"/>
      <c r="BUW2" s="55"/>
      <c r="BUX2" s="55"/>
      <c r="BUY2" s="55"/>
      <c r="BUZ2" s="55"/>
      <c r="BVA2" s="55"/>
      <c r="BVB2" s="55"/>
      <c r="BVC2" s="55"/>
      <c r="BVD2" s="55"/>
      <c r="BVE2" s="55"/>
      <c r="BVF2" s="55"/>
      <c r="BVG2" s="55"/>
      <c r="BVH2" s="55"/>
      <c r="BVI2" s="55"/>
      <c r="BVJ2" s="55"/>
      <c r="BVK2" s="55"/>
      <c r="BVL2" s="55"/>
      <c r="BVM2" s="55"/>
      <c r="BVN2" s="55"/>
      <c r="BVO2" s="55"/>
      <c r="BVP2" s="55"/>
      <c r="BVQ2" s="55"/>
      <c r="BVR2" s="55"/>
      <c r="BVS2" s="55"/>
      <c r="BVT2" s="55"/>
      <c r="BVU2" s="55"/>
      <c r="BVV2" s="55"/>
      <c r="BVW2" s="55"/>
      <c r="BVX2" s="55"/>
      <c r="BVY2" s="55"/>
      <c r="BVZ2" s="55"/>
      <c r="BWA2" s="55"/>
      <c r="BWB2" s="55"/>
      <c r="BWC2" s="55"/>
      <c r="BWD2" s="55"/>
      <c r="BWE2" s="55"/>
      <c r="BWF2" s="55"/>
      <c r="BWG2" s="55"/>
      <c r="BWH2" s="55"/>
      <c r="BWI2" s="55"/>
      <c r="BWJ2" s="55"/>
      <c r="BWK2" s="55"/>
      <c r="BWL2" s="55"/>
      <c r="BWM2" s="55"/>
      <c r="BWN2" s="55"/>
      <c r="BWO2" s="55"/>
      <c r="BWP2" s="55"/>
      <c r="BWQ2" s="55"/>
      <c r="BWR2" s="55"/>
      <c r="BWS2" s="55"/>
      <c r="BWT2" s="55"/>
      <c r="BWU2" s="55"/>
      <c r="BWV2" s="55"/>
      <c r="BWW2" s="55"/>
      <c r="BWX2" s="55"/>
      <c r="BWY2" s="55"/>
      <c r="BWZ2" s="55"/>
      <c r="BXA2" s="55"/>
      <c r="BXB2" s="55"/>
      <c r="BXC2" s="55"/>
      <c r="BXD2" s="55"/>
      <c r="BXE2" s="55"/>
      <c r="BXF2" s="55"/>
      <c r="BXG2" s="55"/>
      <c r="BXH2" s="55"/>
      <c r="BXI2" s="55"/>
      <c r="BXJ2" s="55"/>
      <c r="BXK2" s="55"/>
      <c r="BXL2" s="55"/>
      <c r="BXM2" s="55"/>
      <c r="BXN2" s="55"/>
      <c r="BXO2" s="55"/>
      <c r="BXP2" s="55"/>
      <c r="BXQ2" s="55"/>
      <c r="BXR2" s="55"/>
      <c r="BXS2" s="55"/>
      <c r="BXT2" s="55"/>
      <c r="BXU2" s="55"/>
      <c r="BXV2" s="55"/>
      <c r="BXW2" s="55"/>
      <c r="BXX2" s="55"/>
      <c r="BXY2" s="55"/>
      <c r="BXZ2" s="55"/>
      <c r="BYA2" s="55"/>
      <c r="BYB2" s="55"/>
      <c r="BYC2" s="55"/>
      <c r="BYD2" s="55"/>
      <c r="BYE2" s="55"/>
      <c r="BYF2" s="55"/>
      <c r="BYG2" s="55"/>
      <c r="BYH2" s="55"/>
      <c r="BYI2" s="55"/>
      <c r="BYJ2" s="55"/>
      <c r="BYK2" s="55"/>
      <c r="BYL2" s="55"/>
      <c r="BYM2" s="55"/>
      <c r="BYN2" s="55"/>
      <c r="BYO2" s="55"/>
      <c r="BYP2" s="55"/>
      <c r="BYQ2" s="55"/>
      <c r="BYR2" s="55"/>
      <c r="BYS2" s="55"/>
      <c r="BYT2" s="55"/>
      <c r="BYU2" s="55"/>
      <c r="BYV2" s="55"/>
      <c r="BYW2" s="55"/>
      <c r="BYX2" s="55"/>
      <c r="BYY2" s="55"/>
      <c r="BYZ2" s="55"/>
      <c r="BZA2" s="55"/>
      <c r="BZB2" s="55"/>
      <c r="BZC2" s="55"/>
      <c r="BZD2" s="55"/>
      <c r="BZE2" s="55"/>
      <c r="BZF2" s="55"/>
      <c r="BZG2" s="55"/>
      <c r="BZH2" s="55"/>
      <c r="BZI2" s="55"/>
      <c r="BZJ2" s="55"/>
      <c r="BZK2" s="55"/>
      <c r="BZL2" s="55"/>
      <c r="BZM2" s="55"/>
      <c r="BZN2" s="55"/>
      <c r="BZO2" s="55"/>
      <c r="BZP2" s="55"/>
      <c r="BZQ2" s="55"/>
      <c r="BZR2" s="55"/>
      <c r="BZS2" s="55"/>
      <c r="BZT2" s="55"/>
      <c r="BZU2" s="55"/>
      <c r="BZV2" s="55"/>
      <c r="BZW2" s="55"/>
      <c r="BZX2" s="55"/>
      <c r="BZY2" s="55"/>
      <c r="BZZ2" s="55"/>
      <c r="CAA2" s="55"/>
      <c r="CAB2" s="55"/>
      <c r="CAC2" s="55"/>
      <c r="CAD2" s="55"/>
      <c r="CAE2" s="55"/>
      <c r="CAF2" s="55"/>
      <c r="CAG2" s="55"/>
      <c r="CAH2" s="55"/>
      <c r="CAI2" s="55"/>
      <c r="CAJ2" s="55"/>
      <c r="CAK2" s="55"/>
      <c r="CAL2" s="55"/>
      <c r="CAM2" s="55"/>
      <c r="CAN2" s="55"/>
      <c r="CAO2" s="55"/>
      <c r="CAP2" s="55"/>
      <c r="CAQ2" s="55"/>
      <c r="CAR2" s="55"/>
      <c r="CAS2" s="55"/>
      <c r="CAT2" s="55"/>
      <c r="CAU2" s="55"/>
      <c r="CAV2" s="55"/>
      <c r="CAW2" s="55"/>
      <c r="CAX2" s="55"/>
      <c r="CAY2" s="55"/>
      <c r="CAZ2" s="55"/>
      <c r="CBA2" s="55"/>
      <c r="CBB2" s="55"/>
      <c r="CBC2" s="55"/>
      <c r="CBD2" s="55"/>
      <c r="CBE2" s="55"/>
      <c r="CBF2" s="55"/>
      <c r="CBG2" s="55"/>
      <c r="CBH2" s="55"/>
      <c r="CBI2" s="55"/>
      <c r="CBJ2" s="55"/>
      <c r="CBK2" s="55"/>
      <c r="CBL2" s="55"/>
      <c r="CBM2" s="55"/>
      <c r="CBN2" s="55"/>
      <c r="CBO2" s="55"/>
      <c r="CBP2" s="55"/>
      <c r="CBQ2" s="55"/>
      <c r="CBR2" s="55"/>
      <c r="CBS2" s="55"/>
      <c r="CBT2" s="55"/>
      <c r="CBU2" s="55"/>
      <c r="CBV2" s="55"/>
      <c r="CBW2" s="55"/>
      <c r="CBX2" s="55"/>
      <c r="CBY2" s="55"/>
      <c r="CBZ2" s="55"/>
      <c r="CCA2" s="55"/>
      <c r="CCB2" s="55"/>
      <c r="CCC2" s="55"/>
      <c r="CCD2" s="55"/>
      <c r="CCE2" s="55"/>
      <c r="CCF2" s="55"/>
      <c r="CCG2" s="55"/>
      <c r="CCH2" s="55"/>
      <c r="CCI2" s="55"/>
      <c r="CCJ2" s="55"/>
      <c r="CCK2" s="55"/>
      <c r="CCL2" s="55"/>
      <c r="CCM2" s="55"/>
      <c r="CCN2" s="55"/>
      <c r="CCO2" s="55"/>
      <c r="CCP2" s="55"/>
      <c r="CCQ2" s="55"/>
      <c r="CCR2" s="55"/>
      <c r="CCS2" s="55"/>
      <c r="CCT2" s="55"/>
      <c r="CCU2" s="55"/>
      <c r="CCV2" s="55"/>
      <c r="CCW2" s="55"/>
      <c r="CCX2" s="55"/>
      <c r="CCY2" s="55"/>
      <c r="CCZ2" s="55"/>
      <c r="CDA2" s="55"/>
      <c r="CDB2" s="55"/>
      <c r="CDC2" s="55"/>
      <c r="CDD2" s="55"/>
      <c r="CDE2" s="55"/>
      <c r="CDF2" s="55"/>
      <c r="CDG2" s="55"/>
      <c r="CDH2" s="55"/>
      <c r="CDI2" s="55"/>
      <c r="CDJ2" s="55"/>
      <c r="CDK2" s="55"/>
      <c r="CDL2" s="55"/>
      <c r="CDM2" s="55"/>
      <c r="CDN2" s="55"/>
      <c r="CDO2" s="55"/>
      <c r="CDP2" s="55"/>
      <c r="CDQ2" s="55"/>
      <c r="CDR2" s="55"/>
      <c r="CDS2" s="55"/>
      <c r="CDT2" s="55"/>
      <c r="CDU2" s="55"/>
      <c r="CDV2" s="55"/>
      <c r="CDW2" s="55"/>
      <c r="CDX2" s="55"/>
      <c r="CDY2" s="55"/>
      <c r="CDZ2" s="55"/>
      <c r="CEA2" s="55"/>
      <c r="CEB2" s="55"/>
      <c r="CEC2" s="55"/>
      <c r="CED2" s="55"/>
      <c r="CEE2" s="55"/>
      <c r="CEF2" s="55"/>
      <c r="CEG2" s="55"/>
      <c r="CEH2" s="55"/>
      <c r="CEI2" s="55"/>
      <c r="CEJ2" s="55"/>
      <c r="CEK2" s="55"/>
      <c r="CEL2" s="55"/>
      <c r="CEM2" s="55"/>
      <c r="CEN2" s="55"/>
      <c r="CEO2" s="55"/>
      <c r="CEP2" s="55"/>
      <c r="CEQ2" s="55"/>
      <c r="CER2" s="55"/>
      <c r="CES2" s="55"/>
      <c r="CET2" s="55"/>
      <c r="CEU2" s="55"/>
      <c r="CEV2" s="55"/>
      <c r="CEW2" s="55"/>
      <c r="CEX2" s="55"/>
      <c r="CEY2" s="55"/>
      <c r="CEZ2" s="55"/>
      <c r="CFA2" s="55"/>
      <c r="CFB2" s="55"/>
      <c r="CFC2" s="55"/>
      <c r="CFD2" s="55"/>
      <c r="CFE2" s="55"/>
      <c r="CFF2" s="55"/>
      <c r="CFG2" s="55"/>
      <c r="CFH2" s="55"/>
      <c r="CFI2" s="55"/>
      <c r="CFJ2" s="55"/>
      <c r="CFK2" s="55"/>
      <c r="CFL2" s="55"/>
      <c r="CFM2" s="55"/>
      <c r="CFN2" s="55"/>
      <c r="CFO2" s="55"/>
      <c r="CFP2" s="55"/>
      <c r="CFQ2" s="55"/>
      <c r="CFR2" s="55"/>
      <c r="CFS2" s="55"/>
      <c r="CFT2" s="55"/>
      <c r="CFU2" s="55"/>
      <c r="CFV2" s="55"/>
      <c r="CFW2" s="55"/>
      <c r="CFX2" s="55"/>
      <c r="CFY2" s="55"/>
      <c r="CFZ2" s="55"/>
      <c r="CGA2" s="55"/>
      <c r="CGB2" s="55"/>
      <c r="CGC2" s="55"/>
      <c r="CGD2" s="55"/>
      <c r="CGE2" s="55"/>
      <c r="CGF2" s="55"/>
      <c r="CGG2" s="55"/>
      <c r="CGH2" s="55"/>
      <c r="CGI2" s="55"/>
      <c r="CGJ2" s="55"/>
      <c r="CGK2" s="55"/>
      <c r="CGL2" s="55"/>
      <c r="CGM2" s="55"/>
      <c r="CGN2" s="55"/>
      <c r="CGO2" s="55"/>
      <c r="CGP2" s="55"/>
      <c r="CGQ2" s="55"/>
      <c r="CGR2" s="55"/>
      <c r="CGS2" s="55"/>
      <c r="CGT2" s="55"/>
      <c r="CGU2" s="55"/>
      <c r="CGV2" s="55"/>
      <c r="CGW2" s="55"/>
      <c r="CGX2" s="55"/>
      <c r="CGY2" s="55"/>
      <c r="CGZ2" s="55"/>
      <c r="CHA2" s="55"/>
      <c r="CHB2" s="55"/>
      <c r="CHC2" s="55"/>
      <c r="CHD2" s="55"/>
      <c r="CHE2" s="55"/>
      <c r="CHF2" s="55"/>
      <c r="CHG2" s="55"/>
      <c r="CHH2" s="55"/>
      <c r="CHI2" s="55"/>
      <c r="CHJ2" s="55"/>
      <c r="CHK2" s="55"/>
      <c r="CHL2" s="55"/>
      <c r="CHM2" s="55"/>
      <c r="CHN2" s="55"/>
      <c r="CHO2" s="55"/>
      <c r="CHP2" s="55"/>
      <c r="CHQ2" s="55"/>
      <c r="CHR2" s="55"/>
      <c r="CHS2" s="55"/>
      <c r="CHT2" s="55"/>
      <c r="CHU2" s="55"/>
      <c r="CHV2" s="55"/>
      <c r="CHW2" s="55"/>
      <c r="CHX2" s="55"/>
      <c r="CHY2" s="55"/>
      <c r="CHZ2" s="55"/>
      <c r="CIA2" s="55"/>
      <c r="CIB2" s="55"/>
      <c r="CIC2" s="55"/>
      <c r="CID2" s="55"/>
      <c r="CIE2" s="55"/>
      <c r="CIF2" s="55"/>
      <c r="CIG2" s="55"/>
      <c r="CIH2" s="55"/>
      <c r="CII2" s="55"/>
      <c r="CIJ2" s="55"/>
      <c r="CIK2" s="55"/>
      <c r="CIL2" s="55"/>
      <c r="CIM2" s="55"/>
      <c r="CIN2" s="55"/>
      <c r="CIO2" s="55"/>
      <c r="CIP2" s="55"/>
      <c r="CIQ2" s="55"/>
      <c r="CIR2" s="55"/>
      <c r="CIS2" s="55"/>
      <c r="CIT2" s="55"/>
      <c r="CIU2" s="55"/>
      <c r="CIV2" s="55"/>
      <c r="CIW2" s="55"/>
      <c r="CIX2" s="55"/>
      <c r="CIY2" s="55"/>
      <c r="CIZ2" s="55"/>
      <c r="CJA2" s="55"/>
      <c r="CJB2" s="55"/>
      <c r="CJC2" s="55"/>
      <c r="CJD2" s="55"/>
      <c r="CJE2" s="55"/>
      <c r="CJF2" s="55"/>
      <c r="CJG2" s="55"/>
      <c r="CJH2" s="55"/>
      <c r="CJI2" s="55"/>
      <c r="CJJ2" s="55"/>
      <c r="CJK2" s="55"/>
      <c r="CJL2" s="55"/>
      <c r="CJM2" s="55"/>
      <c r="CJN2" s="55"/>
      <c r="CJO2" s="55"/>
      <c r="CJP2" s="55"/>
      <c r="CJQ2" s="55"/>
      <c r="CJR2" s="55"/>
      <c r="CJS2" s="55"/>
      <c r="CJT2" s="55"/>
      <c r="CJU2" s="55"/>
      <c r="CJV2" s="55"/>
      <c r="CJW2" s="55"/>
      <c r="CJX2" s="55"/>
      <c r="CJY2" s="55"/>
      <c r="CJZ2" s="55"/>
      <c r="CKA2" s="55"/>
      <c r="CKB2" s="55"/>
      <c r="CKC2" s="55"/>
      <c r="CKD2" s="55"/>
      <c r="CKE2" s="55"/>
      <c r="CKF2" s="55"/>
      <c r="CKG2" s="55"/>
      <c r="CKH2" s="55"/>
      <c r="CKI2" s="55"/>
      <c r="CKJ2" s="55"/>
      <c r="CKK2" s="55"/>
      <c r="CKL2" s="55"/>
      <c r="CKM2" s="55"/>
      <c r="CKN2" s="55"/>
      <c r="CKO2" s="55"/>
      <c r="CKP2" s="55"/>
      <c r="CKQ2" s="55"/>
      <c r="CKR2" s="55"/>
      <c r="CKS2" s="55"/>
      <c r="CKT2" s="55"/>
      <c r="CKU2" s="55"/>
      <c r="CKV2" s="55"/>
      <c r="CKW2" s="55"/>
      <c r="CKX2" s="55"/>
      <c r="CKY2" s="55"/>
      <c r="CKZ2" s="55"/>
      <c r="CLA2" s="55"/>
      <c r="CLB2" s="55"/>
      <c r="CLC2" s="55"/>
      <c r="CLD2" s="55"/>
      <c r="CLE2" s="55"/>
      <c r="CLF2" s="55"/>
      <c r="CLG2" s="55"/>
      <c r="CLH2" s="55"/>
      <c r="CLI2" s="55"/>
      <c r="CLJ2" s="55"/>
      <c r="CLK2" s="55"/>
      <c r="CLL2" s="55"/>
      <c r="CLM2" s="55"/>
      <c r="CLN2" s="55"/>
      <c r="CLO2" s="55"/>
      <c r="CLP2" s="55"/>
      <c r="CLQ2" s="55"/>
      <c r="CLR2" s="55"/>
      <c r="CLS2" s="55"/>
      <c r="CLT2" s="55"/>
      <c r="CLU2" s="55"/>
      <c r="CLV2" s="55"/>
      <c r="CLW2" s="55"/>
      <c r="CLX2" s="55"/>
      <c r="CLY2" s="55"/>
      <c r="CLZ2" s="55"/>
      <c r="CMA2" s="55"/>
      <c r="CMB2" s="55"/>
      <c r="CMC2" s="55"/>
      <c r="CMD2" s="55"/>
      <c r="CME2" s="55"/>
      <c r="CMF2" s="55"/>
      <c r="CMG2" s="55"/>
      <c r="CMH2" s="55"/>
      <c r="CMI2" s="55"/>
      <c r="CMJ2" s="55"/>
      <c r="CMK2" s="55"/>
      <c r="CML2" s="55"/>
      <c r="CMM2" s="55"/>
      <c r="CMN2" s="55"/>
      <c r="CMO2" s="55"/>
      <c r="CMP2" s="55"/>
      <c r="CMQ2" s="55"/>
      <c r="CMR2" s="55"/>
      <c r="CMS2" s="55"/>
      <c r="CMT2" s="55"/>
      <c r="CMU2" s="55"/>
      <c r="CMV2" s="55"/>
      <c r="CMW2" s="55"/>
      <c r="CMX2" s="55"/>
      <c r="CMY2" s="55"/>
      <c r="CMZ2" s="55"/>
      <c r="CNA2" s="55"/>
      <c r="CNB2" s="55"/>
      <c r="CNC2" s="55"/>
      <c r="CND2" s="55"/>
      <c r="CNE2" s="55"/>
      <c r="CNF2" s="55"/>
      <c r="CNG2" s="55"/>
      <c r="CNH2" s="55"/>
      <c r="CNI2" s="55"/>
      <c r="CNJ2" s="55"/>
      <c r="CNK2" s="55"/>
      <c r="CNL2" s="55"/>
      <c r="CNM2" s="55"/>
      <c r="CNN2" s="55"/>
      <c r="CNO2" s="55"/>
      <c r="CNP2" s="55"/>
      <c r="CNQ2" s="55"/>
      <c r="CNR2" s="55"/>
      <c r="CNS2" s="55"/>
      <c r="CNT2" s="55"/>
      <c r="CNU2" s="55"/>
      <c r="CNV2" s="55"/>
      <c r="CNW2" s="55"/>
      <c r="CNX2" s="55"/>
      <c r="CNY2" s="55"/>
      <c r="CNZ2" s="55"/>
      <c r="COA2" s="55"/>
      <c r="COB2" s="55"/>
      <c r="COC2" s="55"/>
      <c r="COD2" s="55"/>
      <c r="COE2" s="55"/>
      <c r="COF2" s="55"/>
      <c r="COG2" s="55"/>
      <c r="COH2" s="55"/>
      <c r="COI2" s="55"/>
      <c r="COJ2" s="55"/>
      <c r="COK2" s="55"/>
      <c r="COL2" s="55"/>
      <c r="COM2" s="55"/>
      <c r="CON2" s="55"/>
      <c r="COO2" s="55"/>
      <c r="COP2" s="55"/>
      <c r="COQ2" s="55"/>
      <c r="COR2" s="55"/>
      <c r="COS2" s="55"/>
      <c r="COT2" s="55"/>
      <c r="COU2" s="55"/>
      <c r="COV2" s="55"/>
      <c r="COW2" s="55"/>
      <c r="COX2" s="55"/>
      <c r="COY2" s="55"/>
      <c r="COZ2" s="55"/>
      <c r="CPA2" s="55"/>
      <c r="CPB2" s="55"/>
      <c r="CPC2" s="55"/>
      <c r="CPD2" s="55"/>
      <c r="CPE2" s="55"/>
      <c r="CPF2" s="55"/>
      <c r="CPG2" s="55"/>
      <c r="CPH2" s="55"/>
      <c r="CPI2" s="55"/>
      <c r="CPJ2" s="55"/>
      <c r="CPK2" s="55"/>
      <c r="CPL2" s="55"/>
      <c r="CPM2" s="55"/>
      <c r="CPN2" s="55"/>
      <c r="CPO2" s="55"/>
      <c r="CPP2" s="55"/>
      <c r="CPQ2" s="55"/>
      <c r="CPR2" s="55"/>
      <c r="CPS2" s="55"/>
      <c r="CPT2" s="55"/>
      <c r="CPU2" s="55"/>
      <c r="CPV2" s="55"/>
      <c r="CPW2" s="55"/>
      <c r="CPX2" s="55"/>
      <c r="CPY2" s="55"/>
      <c r="CPZ2" s="55"/>
      <c r="CQA2" s="55"/>
      <c r="CQB2" s="55"/>
      <c r="CQC2" s="55"/>
      <c r="CQD2" s="55"/>
      <c r="CQE2" s="55"/>
      <c r="CQF2" s="55"/>
      <c r="CQG2" s="55"/>
      <c r="CQH2" s="55"/>
      <c r="CQI2" s="55"/>
      <c r="CQJ2" s="55"/>
      <c r="CQK2" s="55"/>
      <c r="CQL2" s="55"/>
      <c r="CQM2" s="55"/>
      <c r="CQN2" s="55"/>
      <c r="CQO2" s="55"/>
      <c r="CQP2" s="55"/>
      <c r="CQQ2" s="55"/>
      <c r="CQR2" s="55"/>
      <c r="CQS2" s="55"/>
      <c r="CQT2" s="55"/>
      <c r="CQU2" s="55"/>
      <c r="CQV2" s="55"/>
      <c r="CQW2" s="55"/>
      <c r="CQX2" s="55"/>
      <c r="CQY2" s="55"/>
      <c r="CQZ2" s="55"/>
      <c r="CRA2" s="55"/>
      <c r="CRB2" s="55"/>
      <c r="CRC2" s="55"/>
      <c r="CRD2" s="55"/>
      <c r="CRE2" s="55"/>
      <c r="CRF2" s="55"/>
      <c r="CRG2" s="55"/>
      <c r="CRH2" s="55"/>
      <c r="CRI2" s="55"/>
      <c r="CRJ2" s="55"/>
      <c r="CRK2" s="55"/>
      <c r="CRL2" s="55"/>
      <c r="CRM2" s="55"/>
      <c r="CRN2" s="55"/>
      <c r="CRO2" s="55"/>
      <c r="CRP2" s="55"/>
      <c r="CRQ2" s="55"/>
      <c r="CRR2" s="55"/>
      <c r="CRS2" s="55"/>
      <c r="CRT2" s="55"/>
      <c r="CRU2" s="55"/>
      <c r="CRV2" s="55"/>
      <c r="CRW2" s="55"/>
      <c r="CRX2" s="55"/>
      <c r="CRY2" s="55"/>
      <c r="CRZ2" s="55"/>
      <c r="CSA2" s="55"/>
      <c r="CSB2" s="55"/>
      <c r="CSC2" s="55"/>
      <c r="CSD2" s="55"/>
      <c r="CSE2" s="55"/>
      <c r="CSF2" s="55"/>
      <c r="CSG2" s="55"/>
      <c r="CSH2" s="55"/>
      <c r="CSI2" s="55"/>
      <c r="CSJ2" s="55"/>
      <c r="CSK2" s="55"/>
      <c r="CSL2" s="55"/>
      <c r="CSM2" s="55"/>
      <c r="CSN2" s="55"/>
      <c r="CSO2" s="55"/>
      <c r="CSP2" s="55"/>
      <c r="CSQ2" s="55"/>
      <c r="CSR2" s="55"/>
      <c r="CSS2" s="55"/>
      <c r="CST2" s="55"/>
      <c r="CSU2" s="55"/>
      <c r="CSV2" s="55"/>
      <c r="CSW2" s="55"/>
      <c r="CSX2" s="55"/>
      <c r="CSY2" s="55"/>
      <c r="CSZ2" s="55"/>
      <c r="CTA2" s="55"/>
      <c r="CTB2" s="55"/>
      <c r="CTC2" s="55"/>
      <c r="CTD2" s="55"/>
      <c r="CTE2" s="55"/>
      <c r="CTF2" s="55"/>
      <c r="CTG2" s="55"/>
      <c r="CTH2" s="55"/>
      <c r="CTI2" s="55"/>
      <c r="CTJ2" s="55"/>
      <c r="CTK2" s="55"/>
      <c r="CTL2" s="55"/>
      <c r="CTM2" s="55"/>
      <c r="CTN2" s="55"/>
      <c r="CTO2" s="55"/>
      <c r="CTP2" s="55"/>
      <c r="CTQ2" s="55"/>
      <c r="CTR2" s="55"/>
      <c r="CTS2" s="55"/>
      <c r="CTT2" s="55"/>
      <c r="CTU2" s="55"/>
      <c r="CTV2" s="55"/>
      <c r="CTW2" s="55"/>
      <c r="CTX2" s="55"/>
      <c r="CTY2" s="55"/>
      <c r="CTZ2" s="55"/>
      <c r="CUA2" s="55"/>
      <c r="CUB2" s="55"/>
      <c r="CUC2" s="55"/>
      <c r="CUD2" s="55"/>
      <c r="CUE2" s="55"/>
      <c r="CUF2" s="55"/>
      <c r="CUG2" s="55"/>
      <c r="CUH2" s="55"/>
      <c r="CUI2" s="55"/>
      <c r="CUJ2" s="55"/>
      <c r="CUK2" s="55"/>
      <c r="CUL2" s="55"/>
      <c r="CUM2" s="55"/>
      <c r="CUN2" s="55"/>
      <c r="CUO2" s="55"/>
      <c r="CUP2" s="55"/>
      <c r="CUQ2" s="55"/>
      <c r="CUR2" s="55"/>
      <c r="CUS2" s="55"/>
      <c r="CUT2" s="55"/>
      <c r="CUU2" s="55"/>
      <c r="CUV2" s="55"/>
      <c r="CUW2" s="55"/>
      <c r="CUX2" s="55"/>
      <c r="CUY2" s="55"/>
      <c r="CUZ2" s="55"/>
      <c r="CVA2" s="55"/>
      <c r="CVB2" s="55"/>
      <c r="CVC2" s="55"/>
      <c r="CVD2" s="55"/>
      <c r="CVE2" s="55"/>
      <c r="CVF2" s="55"/>
      <c r="CVG2" s="55"/>
      <c r="CVH2" s="55"/>
      <c r="CVI2" s="55"/>
      <c r="CVJ2" s="55"/>
      <c r="CVK2" s="55"/>
      <c r="CVL2" s="55"/>
      <c r="CVM2" s="55"/>
      <c r="CVN2" s="55"/>
      <c r="CVO2" s="55"/>
      <c r="CVP2" s="55"/>
      <c r="CVQ2" s="55"/>
      <c r="CVR2" s="55"/>
      <c r="CVS2" s="55"/>
      <c r="CVT2" s="55"/>
      <c r="CVU2" s="55"/>
      <c r="CVV2" s="55"/>
      <c r="CVW2" s="55"/>
      <c r="CVX2" s="55"/>
      <c r="CVY2" s="55"/>
      <c r="CVZ2" s="55"/>
      <c r="CWA2" s="55"/>
      <c r="CWB2" s="55"/>
      <c r="CWC2" s="55"/>
      <c r="CWD2" s="55"/>
      <c r="CWE2" s="55"/>
      <c r="CWF2" s="55"/>
      <c r="CWG2" s="55"/>
      <c r="CWH2" s="55"/>
      <c r="CWI2" s="55"/>
      <c r="CWJ2" s="55"/>
      <c r="CWK2" s="55"/>
      <c r="CWL2" s="55"/>
      <c r="CWM2" s="55"/>
      <c r="CWN2" s="55"/>
      <c r="CWO2" s="55"/>
      <c r="CWP2" s="55"/>
      <c r="CWQ2" s="55"/>
      <c r="CWR2" s="55"/>
      <c r="CWS2" s="55"/>
      <c r="CWT2" s="55"/>
      <c r="CWU2" s="55"/>
      <c r="CWV2" s="55"/>
      <c r="CWW2" s="55"/>
      <c r="CWX2" s="55"/>
      <c r="CWY2" s="55"/>
      <c r="CWZ2" s="55"/>
      <c r="CXA2" s="55"/>
      <c r="CXB2" s="55"/>
      <c r="CXC2" s="55"/>
      <c r="CXD2" s="55"/>
      <c r="CXE2" s="55"/>
      <c r="CXF2" s="55"/>
      <c r="CXG2" s="55"/>
      <c r="CXH2" s="55"/>
      <c r="CXI2" s="55"/>
      <c r="CXJ2" s="55"/>
      <c r="CXK2" s="55"/>
      <c r="CXL2" s="55"/>
      <c r="CXM2" s="55"/>
      <c r="CXN2" s="55"/>
      <c r="CXO2" s="55"/>
      <c r="CXP2" s="55"/>
      <c r="CXQ2" s="55"/>
      <c r="CXR2" s="55"/>
      <c r="CXS2" s="55"/>
      <c r="CXT2" s="55"/>
      <c r="CXU2" s="55"/>
      <c r="CXV2" s="55"/>
      <c r="CXW2" s="55"/>
      <c r="CXX2" s="55"/>
      <c r="CXY2" s="55"/>
      <c r="CXZ2" s="55"/>
      <c r="CYA2" s="55"/>
      <c r="CYB2" s="55"/>
      <c r="CYC2" s="55"/>
      <c r="CYD2" s="55"/>
      <c r="CYE2" s="55"/>
      <c r="CYF2" s="55"/>
      <c r="CYG2" s="55"/>
      <c r="CYH2" s="55"/>
      <c r="CYI2" s="55"/>
      <c r="CYJ2" s="55"/>
      <c r="CYK2" s="55"/>
      <c r="CYL2" s="55"/>
      <c r="CYM2" s="55"/>
      <c r="CYN2" s="55"/>
      <c r="CYO2" s="55"/>
      <c r="CYP2" s="55"/>
      <c r="CYQ2" s="55"/>
      <c r="CYR2" s="55"/>
      <c r="CYS2" s="55"/>
      <c r="CYT2" s="55"/>
      <c r="CYU2" s="55"/>
      <c r="CYV2" s="55"/>
      <c r="CYW2" s="55"/>
      <c r="CYX2" s="55"/>
      <c r="CYY2" s="55"/>
      <c r="CYZ2" s="55"/>
      <c r="CZA2" s="55"/>
      <c r="CZB2" s="55"/>
      <c r="CZC2" s="55"/>
      <c r="CZD2" s="55"/>
      <c r="CZE2" s="55"/>
      <c r="CZF2" s="55"/>
      <c r="CZG2" s="55"/>
      <c r="CZH2" s="55"/>
      <c r="CZI2" s="55"/>
      <c r="CZJ2" s="55"/>
      <c r="CZK2" s="55"/>
      <c r="CZL2" s="55"/>
      <c r="CZM2" s="55"/>
      <c r="CZN2" s="55"/>
      <c r="CZO2" s="55"/>
      <c r="CZP2" s="55"/>
      <c r="CZQ2" s="55"/>
      <c r="CZR2" s="55"/>
      <c r="CZS2" s="55"/>
      <c r="CZT2" s="55"/>
      <c r="CZU2" s="55"/>
      <c r="CZV2" s="55"/>
      <c r="CZW2" s="55"/>
      <c r="CZX2" s="55"/>
      <c r="CZY2" s="55"/>
      <c r="CZZ2" s="55"/>
      <c r="DAA2" s="55"/>
      <c r="DAB2" s="55"/>
      <c r="DAC2" s="55"/>
      <c r="DAD2" s="55"/>
      <c r="DAE2" s="55"/>
      <c r="DAF2" s="55"/>
      <c r="DAG2" s="55"/>
      <c r="DAH2" s="55"/>
      <c r="DAI2" s="55"/>
      <c r="DAJ2" s="55"/>
      <c r="DAK2" s="55"/>
      <c r="DAL2" s="55"/>
      <c r="DAM2" s="55"/>
      <c r="DAN2" s="55"/>
      <c r="DAO2" s="55"/>
      <c r="DAP2" s="55"/>
      <c r="DAQ2" s="55"/>
      <c r="DAR2" s="55"/>
      <c r="DAS2" s="55"/>
      <c r="DAT2" s="55"/>
      <c r="DAU2" s="55"/>
      <c r="DAV2" s="55"/>
      <c r="DAW2" s="55"/>
      <c r="DAX2" s="55"/>
      <c r="DAY2" s="55"/>
      <c r="DAZ2" s="55"/>
      <c r="DBA2" s="55"/>
      <c r="DBB2" s="55"/>
      <c r="DBC2" s="55"/>
      <c r="DBD2" s="55"/>
      <c r="DBE2" s="55"/>
      <c r="DBF2" s="55"/>
      <c r="DBG2" s="55"/>
      <c r="DBH2" s="55"/>
      <c r="DBI2" s="55"/>
      <c r="DBJ2" s="55"/>
      <c r="DBK2" s="55"/>
      <c r="DBL2" s="55"/>
      <c r="DBM2" s="55"/>
      <c r="DBN2" s="55"/>
      <c r="DBO2" s="55"/>
      <c r="DBP2" s="55"/>
      <c r="DBQ2" s="55"/>
      <c r="DBR2" s="55"/>
      <c r="DBS2" s="55"/>
      <c r="DBT2" s="55"/>
      <c r="DBU2" s="55"/>
      <c r="DBV2" s="55"/>
      <c r="DBW2" s="55"/>
      <c r="DBX2" s="55"/>
      <c r="DBY2" s="55"/>
      <c r="DBZ2" s="55"/>
      <c r="DCA2" s="55"/>
      <c r="DCB2" s="55"/>
      <c r="DCC2" s="55"/>
      <c r="DCD2" s="55"/>
      <c r="DCE2" s="55"/>
      <c r="DCF2" s="55"/>
      <c r="DCG2" s="55"/>
      <c r="DCH2" s="55"/>
      <c r="DCI2" s="55"/>
      <c r="DCJ2" s="55"/>
      <c r="DCK2" s="55"/>
      <c r="DCL2" s="55"/>
      <c r="DCM2" s="55"/>
      <c r="DCN2" s="55"/>
      <c r="DCO2" s="55"/>
      <c r="DCP2" s="55"/>
      <c r="DCQ2" s="55"/>
      <c r="DCR2" s="55"/>
      <c r="DCS2" s="55"/>
      <c r="DCT2" s="55"/>
      <c r="DCU2" s="55"/>
      <c r="DCV2" s="55"/>
      <c r="DCW2" s="55"/>
      <c r="DCX2" s="55"/>
      <c r="DCY2" s="55"/>
      <c r="DCZ2" s="55"/>
      <c r="DDA2" s="55"/>
      <c r="DDB2" s="55"/>
      <c r="DDC2" s="55"/>
      <c r="DDD2" s="55"/>
      <c r="DDE2" s="55"/>
      <c r="DDF2" s="55"/>
      <c r="DDG2" s="55"/>
      <c r="DDH2" s="55"/>
      <c r="DDI2" s="55"/>
      <c r="DDJ2" s="55"/>
      <c r="DDK2" s="55"/>
      <c r="DDL2" s="55"/>
      <c r="DDM2" s="55"/>
      <c r="DDN2" s="55"/>
      <c r="DDO2" s="55"/>
      <c r="DDP2" s="55"/>
      <c r="DDQ2" s="55"/>
      <c r="DDR2" s="55"/>
      <c r="DDS2" s="55"/>
      <c r="DDT2" s="55"/>
      <c r="DDU2" s="55"/>
      <c r="DDV2" s="55"/>
      <c r="DDW2" s="55"/>
      <c r="DDX2" s="55"/>
      <c r="DDY2" s="55"/>
      <c r="DDZ2" s="55"/>
      <c r="DEA2" s="55"/>
      <c r="DEB2" s="55"/>
      <c r="DEC2" s="55"/>
      <c r="DED2" s="55"/>
      <c r="DEE2" s="55"/>
      <c r="DEF2" s="55"/>
      <c r="DEG2" s="55"/>
      <c r="DEH2" s="55"/>
      <c r="DEI2" s="55"/>
      <c r="DEJ2" s="55"/>
      <c r="DEK2" s="55"/>
      <c r="DEL2" s="55"/>
      <c r="DEM2" s="55"/>
      <c r="DEN2" s="55"/>
      <c r="DEO2" s="55"/>
      <c r="DEP2" s="55"/>
      <c r="DEQ2" s="55"/>
      <c r="DER2" s="55"/>
      <c r="DES2" s="55"/>
      <c r="DET2" s="55"/>
      <c r="DEU2" s="55"/>
      <c r="DEV2" s="55"/>
      <c r="DEW2" s="55"/>
      <c r="DEX2" s="55"/>
      <c r="DEY2" s="55"/>
      <c r="DEZ2" s="55"/>
      <c r="DFA2" s="55"/>
      <c r="DFB2" s="55"/>
      <c r="DFC2" s="55"/>
      <c r="DFD2" s="55"/>
      <c r="DFE2" s="55"/>
      <c r="DFF2" s="55"/>
      <c r="DFG2" s="55"/>
      <c r="DFH2" s="55"/>
      <c r="DFI2" s="55"/>
      <c r="DFJ2" s="55"/>
      <c r="DFK2" s="55"/>
      <c r="DFL2" s="55"/>
      <c r="DFM2" s="55"/>
      <c r="DFN2" s="55"/>
      <c r="DFO2" s="55"/>
      <c r="DFP2" s="55"/>
      <c r="DFQ2" s="55"/>
      <c r="DFR2" s="55"/>
      <c r="DFS2" s="55"/>
      <c r="DFT2" s="55"/>
      <c r="DFU2" s="55"/>
      <c r="DFV2" s="55"/>
      <c r="DFW2" s="55"/>
      <c r="DFX2" s="55"/>
      <c r="DFY2" s="55"/>
      <c r="DFZ2" s="55"/>
      <c r="DGA2" s="55"/>
      <c r="DGB2" s="55"/>
      <c r="DGC2" s="55"/>
      <c r="DGD2" s="55"/>
      <c r="DGE2" s="55"/>
      <c r="DGF2" s="55"/>
      <c r="DGG2" s="55"/>
      <c r="DGH2" s="55"/>
      <c r="DGI2" s="55"/>
      <c r="DGJ2" s="55"/>
      <c r="DGK2" s="55"/>
      <c r="DGL2" s="55"/>
      <c r="DGM2" s="55"/>
      <c r="DGN2" s="55"/>
      <c r="DGO2" s="55"/>
      <c r="DGP2" s="55"/>
      <c r="DGQ2" s="55"/>
      <c r="DGR2" s="55"/>
      <c r="DGS2" s="55"/>
      <c r="DGT2" s="55"/>
      <c r="DGU2" s="55"/>
      <c r="DGV2" s="55"/>
      <c r="DGW2" s="55"/>
      <c r="DGX2" s="55"/>
      <c r="DGY2" s="55"/>
      <c r="DGZ2" s="55"/>
      <c r="DHA2" s="55"/>
      <c r="DHB2" s="55"/>
      <c r="DHC2" s="55"/>
      <c r="DHD2" s="55"/>
      <c r="DHE2" s="55"/>
      <c r="DHF2" s="55"/>
      <c r="DHG2" s="55"/>
      <c r="DHH2" s="55"/>
      <c r="DHI2" s="55"/>
      <c r="DHJ2" s="55"/>
      <c r="DHK2" s="55"/>
      <c r="DHL2" s="55"/>
      <c r="DHM2" s="55"/>
      <c r="DHN2" s="55"/>
      <c r="DHO2" s="55"/>
      <c r="DHP2" s="55"/>
      <c r="DHQ2" s="55"/>
      <c r="DHR2" s="55"/>
      <c r="DHS2" s="55"/>
      <c r="DHT2" s="55"/>
      <c r="DHU2" s="55"/>
      <c r="DHV2" s="55"/>
      <c r="DHW2" s="55"/>
      <c r="DHX2" s="55"/>
      <c r="DHY2" s="55"/>
      <c r="DHZ2" s="55"/>
      <c r="DIA2" s="55"/>
      <c r="DIB2" s="55"/>
      <c r="DIC2" s="55"/>
      <c r="DID2" s="55"/>
      <c r="DIE2" s="55"/>
      <c r="DIF2" s="55"/>
      <c r="DIG2" s="55"/>
      <c r="DIH2" s="55"/>
      <c r="DII2" s="55"/>
      <c r="DIJ2" s="55"/>
      <c r="DIK2" s="55"/>
      <c r="DIL2" s="55"/>
      <c r="DIM2" s="55"/>
      <c r="DIN2" s="55"/>
      <c r="DIO2" s="55"/>
      <c r="DIP2" s="55"/>
      <c r="DIQ2" s="55"/>
      <c r="DIR2" s="55"/>
      <c r="DIS2" s="55"/>
      <c r="DIT2" s="55"/>
      <c r="DIU2" s="55"/>
      <c r="DIV2" s="55"/>
      <c r="DIW2" s="55"/>
      <c r="DIX2" s="55"/>
      <c r="DIY2" s="55"/>
      <c r="DIZ2" s="55"/>
      <c r="DJA2" s="55"/>
      <c r="DJB2" s="55"/>
      <c r="DJC2" s="55"/>
      <c r="DJD2" s="55"/>
      <c r="DJE2" s="55"/>
      <c r="DJF2" s="55"/>
      <c r="DJG2" s="55"/>
      <c r="DJH2" s="55"/>
      <c r="DJI2" s="55"/>
      <c r="DJJ2" s="55"/>
      <c r="DJK2" s="55"/>
      <c r="DJL2" s="55"/>
      <c r="DJM2" s="55"/>
      <c r="DJN2" s="55"/>
      <c r="DJO2" s="55"/>
      <c r="DJP2" s="55"/>
      <c r="DJQ2" s="55"/>
      <c r="DJR2" s="55"/>
      <c r="DJS2" s="55"/>
      <c r="DJT2" s="55"/>
      <c r="DJU2" s="55"/>
      <c r="DJV2" s="55"/>
      <c r="DJW2" s="55"/>
      <c r="DJX2" s="55"/>
      <c r="DJY2" s="55"/>
      <c r="DJZ2" s="55"/>
      <c r="DKA2" s="55"/>
      <c r="DKB2" s="55"/>
      <c r="DKC2" s="55"/>
      <c r="DKD2" s="55"/>
      <c r="DKE2" s="55"/>
      <c r="DKF2" s="55"/>
      <c r="DKG2" s="55"/>
      <c r="DKH2" s="55"/>
      <c r="DKI2" s="55"/>
      <c r="DKJ2" s="55"/>
      <c r="DKK2" s="55"/>
      <c r="DKL2" s="55"/>
      <c r="DKM2" s="55"/>
      <c r="DKN2" s="55"/>
      <c r="DKO2" s="55"/>
      <c r="DKP2" s="55"/>
      <c r="DKQ2" s="55"/>
      <c r="DKR2" s="55"/>
      <c r="DKS2" s="55"/>
      <c r="DKT2" s="55"/>
      <c r="DKU2" s="55"/>
      <c r="DKV2" s="55"/>
      <c r="DKW2" s="55"/>
      <c r="DKX2" s="55"/>
      <c r="DKY2" s="55"/>
      <c r="DKZ2" s="55"/>
      <c r="DLA2" s="55"/>
      <c r="DLB2" s="55"/>
      <c r="DLC2" s="55"/>
      <c r="DLD2" s="55"/>
      <c r="DLE2" s="55"/>
      <c r="DLF2" s="55"/>
      <c r="DLG2" s="55"/>
      <c r="DLH2" s="55"/>
      <c r="DLI2" s="55"/>
      <c r="DLJ2" s="55"/>
      <c r="DLK2" s="55"/>
      <c r="DLL2" s="55"/>
      <c r="DLM2" s="55"/>
      <c r="DLN2" s="55"/>
      <c r="DLO2" s="55"/>
      <c r="DLP2" s="55"/>
      <c r="DLQ2" s="55"/>
      <c r="DLR2" s="55"/>
      <c r="DLS2" s="55"/>
      <c r="DLT2" s="55"/>
      <c r="DLU2" s="55"/>
      <c r="DLV2" s="55"/>
      <c r="DLW2" s="55"/>
      <c r="DLX2" s="55"/>
      <c r="DLY2" s="55"/>
      <c r="DLZ2" s="55"/>
      <c r="DMA2" s="55"/>
      <c r="DMB2" s="55"/>
      <c r="DMC2" s="55"/>
      <c r="DMD2" s="55"/>
      <c r="DME2" s="55"/>
      <c r="DMF2" s="55"/>
      <c r="DMG2" s="55"/>
      <c r="DMH2" s="55"/>
      <c r="DMI2" s="55"/>
      <c r="DMJ2" s="55"/>
      <c r="DMK2" s="55"/>
      <c r="DML2" s="55"/>
      <c r="DMM2" s="55"/>
      <c r="DMN2" s="55"/>
      <c r="DMO2" s="55"/>
      <c r="DMP2" s="55"/>
      <c r="DMQ2" s="55"/>
      <c r="DMR2" s="55"/>
      <c r="DMS2" s="55"/>
      <c r="DMT2" s="55"/>
      <c r="DMU2" s="55"/>
      <c r="DMV2" s="55"/>
      <c r="DMW2" s="55"/>
      <c r="DMX2" s="55"/>
      <c r="DMY2" s="55"/>
      <c r="DMZ2" s="55"/>
      <c r="DNA2" s="55"/>
      <c r="DNB2" s="55"/>
      <c r="DNC2" s="55"/>
      <c r="DND2" s="55"/>
      <c r="DNE2" s="55"/>
      <c r="DNF2" s="55"/>
      <c r="DNG2" s="55"/>
      <c r="DNH2" s="55"/>
      <c r="DNI2" s="55"/>
      <c r="DNJ2" s="55"/>
      <c r="DNK2" s="55"/>
      <c r="DNL2" s="55"/>
      <c r="DNM2" s="55"/>
      <c r="DNN2" s="55"/>
      <c r="DNO2" s="55"/>
      <c r="DNP2" s="55"/>
      <c r="DNQ2" s="55"/>
      <c r="DNR2" s="55"/>
      <c r="DNS2" s="55"/>
      <c r="DNT2" s="55"/>
      <c r="DNU2" s="55"/>
      <c r="DNV2" s="55"/>
      <c r="DNW2" s="55"/>
      <c r="DNX2" s="55"/>
      <c r="DNY2" s="55"/>
      <c r="DNZ2" s="55"/>
      <c r="DOA2" s="55"/>
      <c r="DOB2" s="55"/>
      <c r="DOC2" s="55"/>
      <c r="DOD2" s="55"/>
      <c r="DOE2" s="55"/>
      <c r="DOF2" s="55"/>
      <c r="DOG2" s="55"/>
      <c r="DOH2" s="55"/>
      <c r="DOI2" s="55"/>
      <c r="DOJ2" s="55"/>
      <c r="DOK2" s="55"/>
      <c r="DOL2" s="55"/>
      <c r="DOM2" s="55"/>
      <c r="DON2" s="55"/>
      <c r="DOO2" s="55"/>
      <c r="DOP2" s="55"/>
      <c r="DOQ2" s="55"/>
      <c r="DOR2" s="55"/>
      <c r="DOS2" s="55"/>
      <c r="DOT2" s="55"/>
      <c r="DOU2" s="55"/>
      <c r="DOV2" s="55"/>
      <c r="DOW2" s="55"/>
      <c r="DOX2" s="55"/>
      <c r="DOY2" s="55"/>
      <c r="DOZ2" s="55"/>
      <c r="DPA2" s="55"/>
      <c r="DPB2" s="55"/>
      <c r="DPC2" s="55"/>
      <c r="DPD2" s="55"/>
      <c r="DPE2" s="55"/>
      <c r="DPF2" s="55"/>
      <c r="DPG2" s="55"/>
      <c r="DPH2" s="55"/>
      <c r="DPI2" s="55"/>
      <c r="DPJ2" s="55"/>
      <c r="DPK2" s="55"/>
      <c r="DPL2" s="55"/>
      <c r="DPM2" s="55"/>
      <c r="DPN2" s="55"/>
      <c r="DPO2" s="55"/>
      <c r="DPP2" s="55"/>
      <c r="DPQ2" s="55"/>
      <c r="DPR2" s="55"/>
      <c r="DPS2" s="55"/>
      <c r="DPT2" s="55"/>
      <c r="DPU2" s="55"/>
      <c r="DPV2" s="55"/>
      <c r="DPW2" s="55"/>
      <c r="DPX2" s="55"/>
      <c r="DPY2" s="55"/>
      <c r="DPZ2" s="55"/>
      <c r="DQA2" s="55"/>
      <c r="DQB2" s="55"/>
      <c r="DQC2" s="55"/>
      <c r="DQD2" s="55"/>
      <c r="DQE2" s="55"/>
      <c r="DQF2" s="55"/>
      <c r="DQG2" s="55"/>
      <c r="DQH2" s="55"/>
      <c r="DQI2" s="55"/>
      <c r="DQJ2" s="55"/>
      <c r="DQK2" s="55"/>
      <c r="DQL2" s="55"/>
      <c r="DQM2" s="55"/>
      <c r="DQN2" s="55"/>
      <c r="DQO2" s="55"/>
      <c r="DQP2" s="55"/>
      <c r="DQQ2" s="55"/>
      <c r="DQR2" s="55"/>
      <c r="DQS2" s="55"/>
      <c r="DQT2" s="55"/>
      <c r="DQU2" s="55"/>
      <c r="DQV2" s="55"/>
      <c r="DQW2" s="55"/>
      <c r="DQX2" s="55"/>
      <c r="DQY2" s="55"/>
      <c r="DQZ2" s="55"/>
      <c r="DRA2" s="55"/>
      <c r="DRB2" s="55"/>
      <c r="DRC2" s="55"/>
      <c r="DRD2" s="55"/>
      <c r="DRE2" s="55"/>
      <c r="DRF2" s="55"/>
      <c r="DRG2" s="55"/>
      <c r="DRH2" s="55"/>
      <c r="DRI2" s="55"/>
      <c r="DRJ2" s="55"/>
      <c r="DRK2" s="55"/>
      <c r="DRL2" s="55"/>
      <c r="DRM2" s="55"/>
      <c r="DRN2" s="55"/>
      <c r="DRO2" s="55"/>
      <c r="DRP2" s="55"/>
      <c r="DRQ2" s="55"/>
      <c r="DRR2" s="55"/>
      <c r="DRS2" s="55"/>
      <c r="DRT2" s="55"/>
      <c r="DRU2" s="55"/>
      <c r="DRV2" s="55"/>
      <c r="DRW2" s="55"/>
      <c r="DRX2" s="55"/>
      <c r="DRY2" s="55"/>
      <c r="DRZ2" s="55"/>
      <c r="DSA2" s="55"/>
      <c r="DSB2" s="55"/>
      <c r="DSC2" s="55"/>
      <c r="DSD2" s="55"/>
      <c r="DSE2" s="55"/>
      <c r="DSF2" s="55"/>
      <c r="DSG2" s="55"/>
      <c r="DSH2" s="55"/>
      <c r="DSI2" s="55"/>
      <c r="DSJ2" s="55"/>
      <c r="DSK2" s="55"/>
      <c r="DSL2" s="55"/>
      <c r="DSM2" s="55"/>
      <c r="DSN2" s="55"/>
      <c r="DSO2" s="55"/>
      <c r="DSP2" s="55"/>
      <c r="DSQ2" s="55"/>
      <c r="DSR2" s="55"/>
      <c r="DSS2" s="55"/>
      <c r="DST2" s="55"/>
      <c r="DSU2" s="55"/>
      <c r="DSV2" s="55"/>
      <c r="DSW2" s="55"/>
      <c r="DSX2" s="55"/>
      <c r="DSY2" s="55"/>
      <c r="DSZ2" s="55"/>
      <c r="DTA2" s="55"/>
      <c r="DTB2" s="55"/>
      <c r="DTC2" s="55"/>
      <c r="DTD2" s="55"/>
      <c r="DTE2" s="55"/>
      <c r="DTF2" s="55"/>
      <c r="DTG2" s="55"/>
      <c r="DTH2" s="55"/>
      <c r="DTI2" s="55"/>
      <c r="DTJ2" s="55"/>
      <c r="DTK2" s="55"/>
      <c r="DTL2" s="55"/>
      <c r="DTM2" s="55"/>
      <c r="DTN2" s="55"/>
      <c r="DTO2" s="55"/>
      <c r="DTP2" s="55"/>
      <c r="DTQ2" s="55"/>
      <c r="DTR2" s="55"/>
      <c r="DTS2" s="55"/>
      <c r="DTT2" s="55"/>
      <c r="DTU2" s="55"/>
      <c r="DTV2" s="55"/>
      <c r="DTW2" s="55"/>
      <c r="DTX2" s="55"/>
      <c r="DTY2" s="55"/>
      <c r="DTZ2" s="55"/>
      <c r="DUA2" s="55"/>
      <c r="DUB2" s="55"/>
      <c r="DUC2" s="55"/>
      <c r="DUD2" s="55"/>
      <c r="DUE2" s="55"/>
      <c r="DUF2" s="55"/>
      <c r="DUG2" s="55"/>
      <c r="DUH2" s="55"/>
      <c r="DUI2" s="55"/>
      <c r="DUJ2" s="55"/>
      <c r="DUK2" s="55"/>
      <c r="DUL2" s="55"/>
      <c r="DUM2" s="55"/>
      <c r="DUN2" s="55"/>
      <c r="DUO2" s="55"/>
      <c r="DUP2" s="55"/>
      <c r="DUQ2" s="55"/>
      <c r="DUR2" s="55"/>
      <c r="DUS2" s="55"/>
      <c r="DUT2" s="55"/>
      <c r="DUU2" s="55"/>
      <c r="DUV2" s="55"/>
      <c r="DUW2" s="55"/>
      <c r="DUX2" s="55"/>
      <c r="DUY2" s="55"/>
      <c r="DUZ2" s="55"/>
      <c r="DVA2" s="55"/>
      <c r="DVB2" s="55"/>
      <c r="DVC2" s="55"/>
      <c r="DVD2" s="55"/>
      <c r="DVE2" s="55"/>
      <c r="DVF2" s="55"/>
      <c r="DVG2" s="55"/>
      <c r="DVH2" s="55"/>
      <c r="DVI2" s="55"/>
      <c r="DVJ2" s="55"/>
      <c r="DVK2" s="55"/>
      <c r="DVL2" s="55"/>
      <c r="DVM2" s="55"/>
      <c r="DVN2" s="55"/>
      <c r="DVO2" s="55"/>
      <c r="DVP2" s="55"/>
      <c r="DVQ2" s="55"/>
      <c r="DVR2" s="55"/>
      <c r="DVS2" s="55"/>
      <c r="DVT2" s="55"/>
      <c r="DVU2" s="55"/>
      <c r="DVV2" s="55"/>
      <c r="DVW2" s="55"/>
      <c r="DVX2" s="55"/>
      <c r="DVY2" s="55"/>
      <c r="DVZ2" s="55"/>
      <c r="DWA2" s="55"/>
      <c r="DWB2" s="55"/>
      <c r="DWC2" s="55"/>
      <c r="DWD2" s="55"/>
      <c r="DWE2" s="55"/>
      <c r="DWF2" s="55"/>
      <c r="DWG2" s="55"/>
      <c r="DWH2" s="55"/>
      <c r="DWI2" s="55"/>
      <c r="DWJ2" s="55"/>
      <c r="DWK2" s="55"/>
      <c r="DWL2" s="55"/>
      <c r="DWM2" s="55"/>
      <c r="DWN2" s="55"/>
      <c r="DWO2" s="55"/>
      <c r="DWP2" s="55"/>
      <c r="DWQ2" s="55"/>
      <c r="DWR2" s="55"/>
      <c r="DWS2" s="55"/>
      <c r="DWT2" s="55"/>
      <c r="DWU2" s="55"/>
      <c r="DWV2" s="55"/>
      <c r="DWW2" s="55"/>
      <c r="DWX2" s="55"/>
      <c r="DWY2" s="55"/>
      <c r="DWZ2" s="55"/>
      <c r="DXA2" s="55"/>
      <c r="DXB2" s="55"/>
      <c r="DXC2" s="55"/>
      <c r="DXD2" s="55"/>
      <c r="DXE2" s="55"/>
      <c r="DXF2" s="55"/>
      <c r="DXG2" s="55"/>
      <c r="DXH2" s="55"/>
      <c r="DXI2" s="55"/>
      <c r="DXJ2" s="55"/>
      <c r="DXK2" s="55"/>
      <c r="DXL2" s="55"/>
      <c r="DXM2" s="55"/>
      <c r="DXN2" s="55"/>
      <c r="DXO2" s="55"/>
      <c r="DXP2" s="55"/>
      <c r="DXQ2" s="55"/>
      <c r="DXR2" s="55"/>
      <c r="DXS2" s="55"/>
      <c r="DXT2" s="55"/>
      <c r="DXU2" s="55"/>
      <c r="DXV2" s="55"/>
      <c r="DXW2" s="55"/>
      <c r="DXX2" s="55"/>
      <c r="DXY2" s="55"/>
      <c r="DXZ2" s="55"/>
      <c r="DYA2" s="55"/>
      <c r="DYB2" s="55"/>
      <c r="DYC2" s="55"/>
      <c r="DYD2" s="55"/>
      <c r="DYE2" s="55"/>
      <c r="DYF2" s="55"/>
      <c r="DYG2" s="55"/>
      <c r="DYH2" s="55"/>
      <c r="DYI2" s="55"/>
      <c r="DYJ2" s="55"/>
      <c r="DYK2" s="55"/>
      <c r="DYL2" s="55"/>
      <c r="DYM2" s="55"/>
      <c r="DYN2" s="55"/>
      <c r="DYO2" s="55"/>
      <c r="DYP2" s="55"/>
      <c r="DYQ2" s="55"/>
      <c r="DYR2" s="55"/>
      <c r="DYS2" s="55"/>
      <c r="DYT2" s="55"/>
      <c r="DYU2" s="55"/>
      <c r="DYV2" s="55"/>
      <c r="DYW2" s="55"/>
      <c r="DYX2" s="55"/>
      <c r="DYY2" s="55"/>
      <c r="DYZ2" s="55"/>
      <c r="DZA2" s="55"/>
      <c r="DZB2" s="55"/>
      <c r="DZC2" s="55"/>
      <c r="DZD2" s="55"/>
      <c r="DZE2" s="55"/>
      <c r="DZF2" s="55"/>
      <c r="DZG2" s="55"/>
      <c r="DZH2" s="55"/>
      <c r="DZI2" s="55"/>
      <c r="DZJ2" s="55"/>
      <c r="DZK2" s="55"/>
      <c r="DZL2" s="55"/>
      <c r="DZM2" s="55"/>
      <c r="DZN2" s="55"/>
      <c r="DZO2" s="55"/>
      <c r="DZP2" s="55"/>
      <c r="DZQ2" s="55"/>
      <c r="DZR2" s="55"/>
      <c r="DZS2" s="55"/>
      <c r="DZT2" s="55"/>
      <c r="DZU2" s="55"/>
      <c r="DZV2" s="55"/>
      <c r="DZW2" s="55"/>
      <c r="DZX2" s="55"/>
      <c r="DZY2" s="55"/>
      <c r="DZZ2" s="55"/>
      <c r="EAA2" s="55"/>
      <c r="EAB2" s="55"/>
      <c r="EAC2" s="55"/>
      <c r="EAD2" s="55"/>
      <c r="EAE2" s="55"/>
      <c r="EAF2" s="55"/>
      <c r="EAG2" s="55"/>
      <c r="EAH2" s="55"/>
      <c r="EAI2" s="55"/>
      <c r="EAJ2" s="55"/>
      <c r="EAK2" s="55"/>
      <c r="EAL2" s="55"/>
      <c r="EAM2" s="55"/>
      <c r="EAN2" s="55"/>
      <c r="EAO2" s="55"/>
      <c r="EAP2" s="55"/>
      <c r="EAQ2" s="55"/>
      <c r="EAR2" s="55"/>
      <c r="EAS2" s="55"/>
      <c r="EAT2" s="55"/>
      <c r="EAU2" s="55"/>
      <c r="EAV2" s="55"/>
      <c r="EAW2" s="55"/>
      <c r="EAX2" s="55"/>
      <c r="EAY2" s="55"/>
      <c r="EAZ2" s="55"/>
      <c r="EBA2" s="55"/>
      <c r="EBB2" s="55"/>
      <c r="EBC2" s="55"/>
      <c r="EBD2" s="55"/>
      <c r="EBE2" s="55"/>
      <c r="EBF2" s="55"/>
      <c r="EBG2" s="55"/>
      <c r="EBH2" s="55"/>
      <c r="EBI2" s="55"/>
      <c r="EBJ2" s="55"/>
      <c r="EBK2" s="55"/>
      <c r="EBL2" s="55"/>
      <c r="EBM2" s="55"/>
      <c r="EBN2" s="55"/>
      <c r="EBO2" s="55"/>
      <c r="EBP2" s="55"/>
      <c r="EBQ2" s="55"/>
      <c r="EBR2" s="55"/>
      <c r="EBS2" s="55"/>
      <c r="EBT2" s="55"/>
      <c r="EBU2" s="55"/>
      <c r="EBV2" s="55"/>
      <c r="EBW2" s="55"/>
      <c r="EBX2" s="55"/>
      <c r="EBY2" s="55"/>
      <c r="EBZ2" s="55"/>
      <c r="ECA2" s="55"/>
      <c r="ECB2" s="55"/>
      <c r="ECC2" s="55"/>
      <c r="ECD2" s="55"/>
      <c r="ECE2" s="55"/>
      <c r="ECF2" s="55"/>
      <c r="ECG2" s="55"/>
      <c r="ECH2" s="55"/>
      <c r="ECI2" s="55"/>
      <c r="ECJ2" s="55"/>
      <c r="ECK2" s="55"/>
      <c r="ECL2" s="55"/>
      <c r="ECM2" s="55"/>
      <c r="ECN2" s="55"/>
      <c r="ECO2" s="55"/>
      <c r="ECP2" s="55"/>
      <c r="ECQ2" s="55"/>
      <c r="ECR2" s="55"/>
      <c r="ECS2" s="55"/>
      <c r="ECT2" s="55"/>
      <c r="ECU2" s="55"/>
      <c r="ECV2" s="55"/>
      <c r="ECW2" s="55"/>
      <c r="ECX2" s="55"/>
      <c r="ECY2" s="55"/>
      <c r="ECZ2" s="55"/>
      <c r="EDA2" s="55"/>
      <c r="EDB2" s="55"/>
      <c r="EDC2" s="55"/>
      <c r="EDD2" s="55"/>
      <c r="EDE2" s="55"/>
      <c r="EDF2" s="55"/>
      <c r="EDG2" s="55"/>
      <c r="EDH2" s="55"/>
      <c r="EDI2" s="55"/>
      <c r="EDJ2" s="55"/>
      <c r="EDK2" s="55"/>
      <c r="EDL2" s="55"/>
      <c r="EDM2" s="55"/>
      <c r="EDN2" s="55"/>
      <c r="EDO2" s="55"/>
      <c r="EDP2" s="55"/>
      <c r="EDQ2" s="55"/>
      <c r="EDR2" s="55"/>
      <c r="EDS2" s="55"/>
      <c r="EDT2" s="55"/>
      <c r="EDU2" s="55"/>
      <c r="EDV2" s="55"/>
      <c r="EDW2" s="55"/>
      <c r="EDX2" s="55"/>
      <c r="EDY2" s="55"/>
      <c r="EDZ2" s="55"/>
      <c r="EEA2" s="55"/>
      <c r="EEB2" s="55"/>
      <c r="EEC2" s="55"/>
      <c r="EED2" s="55"/>
      <c r="EEE2" s="55"/>
      <c r="EEF2" s="55"/>
      <c r="EEG2" s="55"/>
      <c r="EEH2" s="55"/>
      <c r="EEI2" s="55"/>
      <c r="EEJ2" s="55"/>
      <c r="EEK2" s="55"/>
      <c r="EEL2" s="55"/>
      <c r="EEM2" s="55"/>
      <c r="EEN2" s="55"/>
      <c r="EEO2" s="55"/>
      <c r="EEP2" s="55"/>
      <c r="EEQ2" s="55"/>
      <c r="EER2" s="55"/>
      <c r="EES2" s="55"/>
      <c r="EET2" s="55"/>
      <c r="EEU2" s="55"/>
      <c r="EEV2" s="55"/>
      <c r="EEW2" s="55"/>
      <c r="EEX2" s="55"/>
      <c r="EEY2" s="55"/>
      <c r="EEZ2" s="55"/>
      <c r="EFA2" s="55"/>
      <c r="EFB2" s="55"/>
      <c r="EFC2" s="55"/>
      <c r="EFD2" s="55"/>
      <c r="EFE2" s="55"/>
      <c r="EFF2" s="55"/>
      <c r="EFG2" s="55"/>
      <c r="EFH2" s="55"/>
      <c r="EFI2" s="55"/>
      <c r="EFJ2" s="55"/>
      <c r="EFK2" s="55"/>
      <c r="EFL2" s="55"/>
      <c r="EFM2" s="55"/>
      <c r="EFN2" s="55"/>
      <c r="EFO2" s="55"/>
      <c r="EFP2" s="55"/>
      <c r="EFQ2" s="55"/>
      <c r="EFR2" s="55"/>
      <c r="EFS2" s="55"/>
      <c r="EFT2" s="55"/>
      <c r="EFU2" s="55"/>
      <c r="EFV2" s="55"/>
      <c r="EFW2" s="55"/>
      <c r="EFX2" s="55"/>
      <c r="EFY2" s="55"/>
      <c r="EFZ2" s="55"/>
      <c r="EGA2" s="55"/>
      <c r="EGB2" s="55"/>
      <c r="EGC2" s="55"/>
      <c r="EGD2" s="55"/>
      <c r="EGE2" s="55"/>
      <c r="EGF2" s="55"/>
      <c r="EGG2" s="55"/>
      <c r="EGH2" s="55"/>
      <c r="EGI2" s="55"/>
      <c r="EGJ2" s="55"/>
      <c r="EGK2" s="55"/>
      <c r="EGL2" s="55"/>
      <c r="EGM2" s="55"/>
      <c r="EGN2" s="55"/>
      <c r="EGO2" s="55"/>
      <c r="EGP2" s="55"/>
      <c r="EGQ2" s="55"/>
      <c r="EGR2" s="55"/>
      <c r="EGS2" s="55"/>
      <c r="EGT2" s="55"/>
      <c r="EGU2" s="55"/>
      <c r="EGV2" s="55"/>
      <c r="EGW2" s="55"/>
      <c r="EGX2" s="55"/>
      <c r="EGY2" s="55"/>
      <c r="EGZ2" s="55"/>
      <c r="EHA2" s="55"/>
      <c r="EHB2" s="55"/>
      <c r="EHC2" s="55"/>
      <c r="EHD2" s="55"/>
      <c r="EHE2" s="55"/>
      <c r="EHF2" s="55"/>
      <c r="EHG2" s="55"/>
      <c r="EHH2" s="55"/>
      <c r="EHI2" s="55"/>
      <c r="EHJ2" s="55"/>
      <c r="EHK2" s="55"/>
      <c r="EHL2" s="55"/>
      <c r="EHM2" s="55"/>
      <c r="EHN2" s="55"/>
      <c r="EHO2" s="55"/>
      <c r="EHP2" s="55"/>
      <c r="EHQ2" s="55"/>
      <c r="EHR2" s="55"/>
      <c r="EHS2" s="55"/>
      <c r="EHT2" s="55"/>
      <c r="EHU2" s="55"/>
      <c r="EHV2" s="55"/>
      <c r="EHW2" s="55"/>
      <c r="EHX2" s="55"/>
      <c r="EHY2" s="55"/>
      <c r="EHZ2" s="55"/>
      <c r="EIA2" s="55"/>
      <c r="EIB2" s="55"/>
      <c r="EIC2" s="55"/>
      <c r="EID2" s="55"/>
      <c r="EIE2" s="55"/>
      <c r="EIF2" s="55"/>
      <c r="EIG2" s="55"/>
      <c r="EIH2" s="55"/>
      <c r="EII2" s="55"/>
      <c r="EIJ2" s="55"/>
      <c r="EIK2" s="55"/>
      <c r="EIL2" s="55"/>
      <c r="EIM2" s="55"/>
      <c r="EIN2" s="55"/>
      <c r="EIO2" s="55"/>
      <c r="EIP2" s="55"/>
      <c r="EIQ2" s="55"/>
      <c r="EIR2" s="55"/>
      <c r="EIS2" s="55"/>
      <c r="EIT2" s="55"/>
      <c r="EIU2" s="55"/>
      <c r="EIV2" s="55"/>
      <c r="EIW2" s="55"/>
      <c r="EIX2" s="55"/>
      <c r="EIY2" s="55"/>
      <c r="EIZ2" s="55"/>
      <c r="EJA2" s="55"/>
      <c r="EJB2" s="55"/>
      <c r="EJC2" s="55"/>
      <c r="EJD2" s="55"/>
      <c r="EJE2" s="55"/>
      <c r="EJF2" s="55"/>
      <c r="EJG2" s="55"/>
      <c r="EJH2" s="55"/>
      <c r="EJI2" s="55"/>
      <c r="EJJ2" s="55"/>
      <c r="EJK2" s="55"/>
      <c r="EJL2" s="55"/>
      <c r="EJM2" s="55"/>
      <c r="EJN2" s="55"/>
      <c r="EJO2" s="55"/>
      <c r="EJP2" s="55"/>
      <c r="EJQ2" s="55"/>
      <c r="EJR2" s="55"/>
      <c r="EJS2" s="55"/>
      <c r="EJT2" s="55"/>
      <c r="EJU2" s="55"/>
      <c r="EJV2" s="55"/>
      <c r="EJW2" s="55"/>
      <c r="EJX2" s="55"/>
      <c r="EJY2" s="55"/>
      <c r="EJZ2" s="55"/>
      <c r="EKA2" s="55"/>
      <c r="EKB2" s="55"/>
      <c r="EKC2" s="55"/>
      <c r="EKD2" s="55"/>
      <c r="EKE2" s="55"/>
      <c r="EKF2" s="55"/>
      <c r="EKG2" s="55"/>
      <c r="EKH2" s="55"/>
      <c r="EKI2" s="55"/>
      <c r="EKJ2" s="55"/>
      <c r="EKK2" s="55"/>
      <c r="EKL2" s="55"/>
      <c r="EKM2" s="55"/>
      <c r="EKN2" s="55"/>
      <c r="EKO2" s="55"/>
      <c r="EKP2" s="55"/>
      <c r="EKQ2" s="55"/>
      <c r="EKR2" s="55"/>
      <c r="EKS2" s="55"/>
      <c r="EKT2" s="55"/>
      <c r="EKU2" s="55"/>
      <c r="EKV2" s="55"/>
      <c r="EKW2" s="55"/>
      <c r="EKX2" s="55"/>
      <c r="EKY2" s="55"/>
      <c r="EKZ2" s="55"/>
      <c r="ELA2" s="55"/>
      <c r="ELB2" s="55"/>
      <c r="ELC2" s="55"/>
      <c r="ELD2" s="55"/>
      <c r="ELE2" s="55"/>
      <c r="ELF2" s="55"/>
      <c r="ELG2" s="55"/>
      <c r="ELH2" s="55"/>
      <c r="ELI2" s="55"/>
      <c r="ELJ2" s="55"/>
      <c r="ELK2" s="55"/>
      <c r="ELL2" s="55"/>
      <c r="ELM2" s="55"/>
      <c r="ELN2" s="55"/>
      <c r="ELO2" s="55"/>
      <c r="ELP2" s="55"/>
      <c r="ELQ2" s="55"/>
      <c r="ELR2" s="55"/>
      <c r="ELS2" s="55"/>
      <c r="ELT2" s="55"/>
      <c r="ELU2" s="55"/>
      <c r="ELV2" s="55"/>
      <c r="ELW2" s="55"/>
      <c r="ELX2" s="55"/>
      <c r="ELY2" s="55"/>
      <c r="ELZ2" s="55"/>
      <c r="EMA2" s="55"/>
      <c r="EMB2" s="55"/>
      <c r="EMC2" s="55"/>
      <c r="EMD2" s="55"/>
      <c r="EME2" s="55"/>
      <c r="EMF2" s="55"/>
      <c r="EMG2" s="55"/>
      <c r="EMH2" s="55"/>
      <c r="EMI2" s="55"/>
      <c r="EMJ2" s="55"/>
      <c r="EMK2" s="55"/>
      <c r="EML2" s="55"/>
      <c r="EMM2" s="55"/>
      <c r="EMN2" s="55"/>
      <c r="EMO2" s="55"/>
      <c r="EMP2" s="55"/>
      <c r="EMQ2" s="55"/>
      <c r="EMR2" s="55"/>
      <c r="EMS2" s="55"/>
      <c r="EMT2" s="55"/>
      <c r="EMU2" s="55"/>
      <c r="EMV2" s="55"/>
      <c r="EMW2" s="55"/>
      <c r="EMX2" s="55"/>
      <c r="EMY2" s="55"/>
      <c r="EMZ2" s="55"/>
      <c r="ENA2" s="55"/>
      <c r="ENB2" s="55"/>
      <c r="ENC2" s="55"/>
      <c r="END2" s="55"/>
      <c r="ENE2" s="55"/>
      <c r="ENF2" s="55"/>
      <c r="ENG2" s="55"/>
      <c r="ENH2" s="55"/>
      <c r="ENI2" s="55"/>
      <c r="ENJ2" s="55"/>
      <c r="ENK2" s="55"/>
      <c r="ENL2" s="55"/>
      <c r="ENM2" s="55"/>
      <c r="ENN2" s="55"/>
      <c r="ENO2" s="55"/>
      <c r="ENP2" s="55"/>
      <c r="ENQ2" s="55"/>
      <c r="ENR2" s="55"/>
      <c r="ENS2" s="55"/>
      <c r="ENT2" s="55"/>
      <c r="ENU2" s="55"/>
      <c r="ENV2" s="55"/>
      <c r="ENW2" s="55"/>
      <c r="ENX2" s="55"/>
      <c r="ENY2" s="55"/>
      <c r="ENZ2" s="55"/>
      <c r="EOA2" s="55"/>
      <c r="EOB2" s="55"/>
      <c r="EOC2" s="55"/>
      <c r="EOD2" s="55"/>
      <c r="EOE2" s="55"/>
      <c r="EOF2" s="55"/>
      <c r="EOG2" s="55"/>
      <c r="EOH2" s="55"/>
      <c r="EOI2" s="55"/>
      <c r="EOJ2" s="55"/>
      <c r="EOK2" s="55"/>
      <c r="EOL2" s="55"/>
      <c r="EOM2" s="55"/>
      <c r="EON2" s="55"/>
      <c r="EOO2" s="55"/>
      <c r="EOP2" s="55"/>
      <c r="EOQ2" s="55"/>
      <c r="EOR2" s="55"/>
      <c r="EOS2" s="55"/>
      <c r="EOT2" s="55"/>
      <c r="EOU2" s="55"/>
      <c r="EOV2" s="55"/>
      <c r="EOW2" s="55"/>
      <c r="EOX2" s="55"/>
      <c r="EOY2" s="55"/>
      <c r="EOZ2" s="55"/>
      <c r="EPA2" s="55"/>
      <c r="EPB2" s="55"/>
      <c r="EPC2" s="55"/>
      <c r="EPD2" s="55"/>
      <c r="EPE2" s="55"/>
      <c r="EPF2" s="55"/>
      <c r="EPG2" s="55"/>
      <c r="EPH2" s="55"/>
      <c r="EPI2" s="55"/>
      <c r="EPJ2" s="55"/>
      <c r="EPK2" s="55"/>
      <c r="EPL2" s="55"/>
      <c r="EPM2" s="55"/>
      <c r="EPN2" s="55"/>
      <c r="EPO2" s="55"/>
      <c r="EPP2" s="55"/>
      <c r="EPQ2" s="55"/>
      <c r="EPR2" s="55"/>
      <c r="EPS2" s="55"/>
      <c r="EPT2" s="55"/>
      <c r="EPU2" s="55"/>
      <c r="EPV2" s="55"/>
      <c r="EPW2" s="55"/>
      <c r="EPX2" s="55"/>
      <c r="EPY2" s="55"/>
      <c r="EPZ2" s="55"/>
      <c r="EQA2" s="55"/>
      <c r="EQB2" s="55"/>
      <c r="EQC2" s="55"/>
      <c r="EQD2" s="55"/>
      <c r="EQE2" s="55"/>
      <c r="EQF2" s="55"/>
      <c r="EQG2" s="55"/>
      <c r="EQH2" s="55"/>
      <c r="EQI2" s="55"/>
      <c r="EQJ2" s="55"/>
      <c r="EQK2" s="55"/>
      <c r="EQL2" s="55"/>
      <c r="EQM2" s="55"/>
      <c r="EQN2" s="55"/>
      <c r="EQO2" s="55"/>
      <c r="EQP2" s="55"/>
      <c r="EQQ2" s="55"/>
      <c r="EQR2" s="55"/>
      <c r="EQS2" s="55"/>
      <c r="EQT2" s="55"/>
      <c r="EQU2" s="55"/>
      <c r="EQV2" s="55"/>
      <c r="EQW2" s="55"/>
      <c r="EQX2" s="55"/>
      <c r="EQY2" s="55"/>
      <c r="EQZ2" s="55"/>
      <c r="ERA2" s="55"/>
      <c r="ERB2" s="55"/>
      <c r="ERC2" s="55"/>
      <c r="ERD2" s="55"/>
      <c r="ERE2" s="55"/>
      <c r="ERF2" s="55"/>
      <c r="ERG2" s="55"/>
      <c r="ERH2" s="55"/>
      <c r="ERI2" s="55"/>
      <c r="ERJ2" s="55"/>
      <c r="ERK2" s="55"/>
      <c r="ERL2" s="55"/>
      <c r="ERM2" s="55"/>
      <c r="ERN2" s="55"/>
      <c r="ERO2" s="55"/>
      <c r="ERP2" s="55"/>
      <c r="ERQ2" s="55"/>
      <c r="ERR2" s="55"/>
      <c r="ERS2" s="55"/>
      <c r="ERT2" s="55"/>
      <c r="ERU2" s="55"/>
      <c r="ERV2" s="55"/>
      <c r="ERW2" s="55"/>
      <c r="ERX2" s="55"/>
      <c r="ERY2" s="55"/>
      <c r="ERZ2" s="55"/>
      <c r="ESA2" s="55"/>
      <c r="ESB2" s="55"/>
      <c r="ESC2" s="55"/>
      <c r="ESD2" s="55"/>
      <c r="ESE2" s="55"/>
      <c r="ESF2" s="55"/>
      <c r="ESG2" s="55"/>
      <c r="ESH2" s="55"/>
      <c r="ESI2" s="55"/>
      <c r="ESJ2" s="55"/>
      <c r="ESK2" s="55"/>
      <c r="ESL2" s="55"/>
      <c r="ESM2" s="55"/>
      <c r="ESN2" s="55"/>
      <c r="ESO2" s="55"/>
      <c r="ESP2" s="55"/>
      <c r="ESQ2" s="55"/>
      <c r="ESR2" s="55"/>
      <c r="ESS2" s="55"/>
      <c r="EST2" s="55"/>
      <c r="ESU2" s="55"/>
      <c r="ESV2" s="55"/>
      <c r="ESW2" s="55"/>
      <c r="ESX2" s="55"/>
      <c r="ESY2" s="55"/>
      <c r="ESZ2" s="55"/>
      <c r="ETA2" s="55"/>
      <c r="ETB2" s="55"/>
      <c r="ETC2" s="55"/>
      <c r="ETD2" s="55"/>
      <c r="ETE2" s="55"/>
      <c r="ETF2" s="55"/>
      <c r="ETG2" s="55"/>
      <c r="ETH2" s="55"/>
      <c r="ETI2" s="55"/>
      <c r="ETJ2" s="55"/>
      <c r="ETK2" s="55"/>
      <c r="ETL2" s="55"/>
      <c r="ETM2" s="55"/>
      <c r="ETN2" s="55"/>
      <c r="ETO2" s="55"/>
      <c r="ETP2" s="55"/>
      <c r="ETQ2" s="55"/>
      <c r="ETR2" s="55"/>
      <c r="ETS2" s="55"/>
      <c r="ETT2" s="55"/>
      <c r="ETU2" s="55"/>
      <c r="ETV2" s="55"/>
      <c r="ETW2" s="55"/>
      <c r="ETX2" s="55"/>
      <c r="ETY2" s="55"/>
      <c r="ETZ2" s="55"/>
      <c r="EUA2" s="55"/>
      <c r="EUB2" s="55"/>
      <c r="EUC2" s="55"/>
      <c r="EUD2" s="55"/>
      <c r="EUE2" s="55"/>
      <c r="EUF2" s="55"/>
      <c r="EUG2" s="55"/>
      <c r="EUH2" s="55"/>
      <c r="EUI2" s="55"/>
      <c r="EUJ2" s="55"/>
      <c r="EUK2" s="55"/>
      <c r="EUL2" s="55"/>
      <c r="EUM2" s="55"/>
      <c r="EUN2" s="55"/>
      <c r="EUO2" s="55"/>
      <c r="EUP2" s="55"/>
      <c r="EUQ2" s="55"/>
      <c r="EUR2" s="55"/>
      <c r="EUS2" s="55"/>
      <c r="EUT2" s="55"/>
      <c r="EUU2" s="55"/>
      <c r="EUV2" s="55"/>
      <c r="EUW2" s="55"/>
      <c r="EUX2" s="55"/>
      <c r="EUY2" s="55"/>
      <c r="EUZ2" s="55"/>
      <c r="EVA2" s="55"/>
      <c r="EVB2" s="55"/>
      <c r="EVC2" s="55"/>
      <c r="EVD2" s="55"/>
      <c r="EVE2" s="55"/>
      <c r="EVF2" s="55"/>
      <c r="EVG2" s="55"/>
      <c r="EVH2" s="55"/>
      <c r="EVI2" s="55"/>
      <c r="EVJ2" s="55"/>
      <c r="EVK2" s="55"/>
      <c r="EVL2" s="55"/>
      <c r="EVM2" s="55"/>
      <c r="EVN2" s="55"/>
      <c r="EVO2" s="55"/>
      <c r="EVP2" s="55"/>
      <c r="EVQ2" s="55"/>
      <c r="EVR2" s="55"/>
      <c r="EVS2" s="55"/>
      <c r="EVT2" s="55"/>
      <c r="EVU2" s="55"/>
      <c r="EVV2" s="55"/>
      <c r="EVW2" s="55"/>
      <c r="EVX2" s="55"/>
      <c r="EVY2" s="55"/>
      <c r="EVZ2" s="55"/>
      <c r="EWA2" s="55"/>
      <c r="EWB2" s="55"/>
      <c r="EWC2" s="55"/>
      <c r="EWD2" s="55"/>
      <c r="EWE2" s="55"/>
      <c r="EWF2" s="55"/>
      <c r="EWG2" s="55"/>
      <c r="EWH2" s="55"/>
      <c r="EWI2" s="55"/>
      <c r="EWJ2" s="55"/>
      <c r="EWK2" s="55"/>
      <c r="EWL2" s="55"/>
      <c r="EWM2" s="55"/>
      <c r="EWN2" s="55"/>
      <c r="EWO2" s="55"/>
      <c r="EWP2" s="55"/>
      <c r="EWQ2" s="55"/>
      <c r="EWR2" s="55"/>
      <c r="EWS2" s="55"/>
      <c r="EWT2" s="55"/>
      <c r="EWU2" s="55"/>
      <c r="EWV2" s="55"/>
      <c r="EWW2" s="55"/>
      <c r="EWX2" s="55"/>
      <c r="EWY2" s="55"/>
      <c r="EWZ2" s="55"/>
      <c r="EXA2" s="55"/>
      <c r="EXB2" s="55"/>
      <c r="EXC2" s="55"/>
      <c r="EXD2" s="55"/>
      <c r="EXE2" s="55"/>
      <c r="EXF2" s="55"/>
      <c r="EXG2" s="55"/>
      <c r="EXH2" s="55"/>
      <c r="EXI2" s="55"/>
      <c r="EXJ2" s="55"/>
      <c r="EXK2" s="55"/>
      <c r="EXL2" s="55"/>
      <c r="EXM2" s="55"/>
      <c r="EXN2" s="55"/>
      <c r="EXO2" s="55"/>
      <c r="EXP2" s="55"/>
      <c r="EXQ2" s="55"/>
      <c r="EXR2" s="55"/>
      <c r="EXS2" s="55"/>
      <c r="EXT2" s="55"/>
      <c r="EXU2" s="55"/>
      <c r="EXV2" s="55"/>
      <c r="EXW2" s="55"/>
      <c r="EXX2" s="55"/>
      <c r="EXY2" s="55"/>
      <c r="EXZ2" s="55"/>
      <c r="EYA2" s="55"/>
      <c r="EYB2" s="55"/>
      <c r="EYC2" s="55"/>
      <c r="EYD2" s="55"/>
      <c r="EYE2" s="55"/>
      <c r="EYF2" s="55"/>
      <c r="EYG2" s="55"/>
      <c r="EYH2" s="55"/>
      <c r="EYI2" s="55"/>
      <c r="EYJ2" s="55"/>
      <c r="EYK2" s="55"/>
      <c r="EYL2" s="55"/>
      <c r="EYM2" s="55"/>
      <c r="EYN2" s="55"/>
      <c r="EYO2" s="55"/>
      <c r="EYP2" s="55"/>
      <c r="EYQ2" s="55"/>
      <c r="EYR2" s="55"/>
      <c r="EYS2" s="55"/>
      <c r="EYT2" s="55"/>
      <c r="EYU2" s="55"/>
      <c r="EYV2" s="55"/>
      <c r="EYW2" s="55"/>
      <c r="EYX2" s="55"/>
      <c r="EYY2" s="55"/>
      <c r="EYZ2" s="55"/>
      <c r="EZA2" s="55"/>
      <c r="EZB2" s="55"/>
      <c r="EZC2" s="55"/>
      <c r="EZD2" s="55"/>
      <c r="EZE2" s="55"/>
      <c r="EZF2" s="55"/>
      <c r="EZG2" s="55"/>
      <c r="EZH2" s="55"/>
      <c r="EZI2" s="55"/>
      <c r="EZJ2" s="55"/>
      <c r="EZK2" s="55"/>
      <c r="EZL2" s="55"/>
      <c r="EZM2" s="55"/>
      <c r="EZN2" s="55"/>
      <c r="EZO2" s="55"/>
      <c r="EZP2" s="55"/>
      <c r="EZQ2" s="55"/>
      <c r="EZR2" s="55"/>
      <c r="EZS2" s="55"/>
      <c r="EZT2" s="55"/>
      <c r="EZU2" s="55"/>
      <c r="EZV2" s="55"/>
      <c r="EZW2" s="55"/>
      <c r="EZX2" s="55"/>
      <c r="EZY2" s="55"/>
      <c r="EZZ2" s="55"/>
      <c r="FAA2" s="55"/>
      <c r="FAB2" s="55"/>
      <c r="FAC2" s="55"/>
      <c r="FAD2" s="55"/>
      <c r="FAE2" s="55"/>
      <c r="FAF2" s="55"/>
      <c r="FAG2" s="55"/>
      <c r="FAH2" s="55"/>
      <c r="FAI2" s="55"/>
      <c r="FAJ2" s="55"/>
      <c r="FAK2" s="55"/>
      <c r="FAL2" s="55"/>
      <c r="FAM2" s="55"/>
      <c r="FAN2" s="55"/>
      <c r="FAO2" s="55"/>
      <c r="FAP2" s="55"/>
      <c r="FAQ2" s="55"/>
      <c r="FAR2" s="55"/>
      <c r="FAS2" s="55"/>
      <c r="FAT2" s="55"/>
      <c r="FAU2" s="55"/>
      <c r="FAV2" s="55"/>
      <c r="FAW2" s="55"/>
      <c r="FAX2" s="55"/>
      <c r="FAY2" s="55"/>
      <c r="FAZ2" s="55"/>
      <c r="FBA2" s="55"/>
      <c r="FBB2" s="55"/>
      <c r="FBC2" s="55"/>
      <c r="FBD2" s="55"/>
      <c r="FBE2" s="55"/>
      <c r="FBF2" s="55"/>
      <c r="FBG2" s="55"/>
      <c r="FBH2" s="55"/>
      <c r="FBI2" s="55"/>
      <c r="FBJ2" s="55"/>
      <c r="FBK2" s="55"/>
      <c r="FBL2" s="55"/>
      <c r="FBM2" s="55"/>
      <c r="FBN2" s="55"/>
      <c r="FBO2" s="55"/>
      <c r="FBP2" s="55"/>
      <c r="FBQ2" s="55"/>
      <c r="FBR2" s="55"/>
      <c r="FBS2" s="55"/>
      <c r="FBT2" s="55"/>
      <c r="FBU2" s="55"/>
      <c r="FBV2" s="55"/>
      <c r="FBW2" s="55"/>
      <c r="FBX2" s="55"/>
      <c r="FBY2" s="55"/>
      <c r="FBZ2" s="55"/>
      <c r="FCA2" s="55"/>
      <c r="FCB2" s="55"/>
      <c r="FCC2" s="55"/>
      <c r="FCD2" s="55"/>
      <c r="FCE2" s="55"/>
      <c r="FCF2" s="55"/>
      <c r="FCG2" s="55"/>
      <c r="FCH2" s="55"/>
      <c r="FCI2" s="55"/>
      <c r="FCJ2" s="55"/>
      <c r="FCK2" s="55"/>
      <c r="FCL2" s="55"/>
      <c r="FCM2" s="55"/>
      <c r="FCN2" s="55"/>
      <c r="FCO2" s="55"/>
      <c r="FCP2" s="55"/>
      <c r="FCQ2" s="55"/>
      <c r="FCR2" s="55"/>
      <c r="FCS2" s="55"/>
      <c r="FCT2" s="55"/>
      <c r="FCU2" s="55"/>
      <c r="FCV2" s="55"/>
      <c r="FCW2" s="55"/>
      <c r="FCX2" s="55"/>
      <c r="FCY2" s="55"/>
      <c r="FCZ2" s="55"/>
      <c r="FDA2" s="55"/>
      <c r="FDB2" s="55"/>
      <c r="FDC2" s="55"/>
      <c r="FDD2" s="55"/>
      <c r="FDE2" s="55"/>
      <c r="FDF2" s="55"/>
      <c r="FDG2" s="55"/>
      <c r="FDH2" s="55"/>
      <c r="FDI2" s="55"/>
      <c r="FDJ2" s="55"/>
      <c r="FDK2" s="55"/>
      <c r="FDL2" s="55"/>
      <c r="FDM2" s="55"/>
      <c r="FDN2" s="55"/>
      <c r="FDO2" s="55"/>
      <c r="FDP2" s="55"/>
      <c r="FDQ2" s="55"/>
      <c r="FDR2" s="55"/>
      <c r="FDS2" s="55"/>
      <c r="FDT2" s="55"/>
      <c r="FDU2" s="55"/>
      <c r="FDV2" s="55"/>
      <c r="FDW2" s="55"/>
      <c r="FDX2" s="55"/>
      <c r="FDY2" s="55"/>
      <c r="FDZ2" s="55"/>
      <c r="FEA2" s="55"/>
      <c r="FEB2" s="55"/>
      <c r="FEC2" s="55"/>
      <c r="FED2" s="55"/>
      <c r="FEE2" s="55"/>
      <c r="FEF2" s="55"/>
      <c r="FEG2" s="55"/>
      <c r="FEH2" s="55"/>
      <c r="FEI2" s="55"/>
      <c r="FEJ2" s="55"/>
      <c r="FEK2" s="55"/>
      <c r="FEL2" s="55"/>
      <c r="FEM2" s="55"/>
      <c r="FEN2" s="55"/>
      <c r="FEO2" s="55"/>
      <c r="FEP2" s="55"/>
      <c r="FEQ2" s="55"/>
      <c r="FER2" s="55"/>
      <c r="FES2" s="55"/>
      <c r="FET2" s="55"/>
      <c r="FEU2" s="55"/>
      <c r="FEV2" s="55"/>
      <c r="FEW2" s="55"/>
      <c r="FEX2" s="55"/>
      <c r="FEY2" s="55"/>
      <c r="FEZ2" s="55"/>
      <c r="FFA2" s="55"/>
      <c r="FFB2" s="55"/>
      <c r="FFC2" s="55"/>
      <c r="FFD2" s="55"/>
      <c r="FFE2" s="55"/>
      <c r="FFF2" s="55"/>
      <c r="FFG2" s="55"/>
      <c r="FFH2" s="55"/>
      <c r="FFI2" s="55"/>
      <c r="FFJ2" s="55"/>
      <c r="FFK2" s="55"/>
      <c r="FFL2" s="55"/>
      <c r="FFM2" s="55"/>
      <c r="FFN2" s="55"/>
      <c r="FFO2" s="55"/>
      <c r="FFP2" s="55"/>
      <c r="FFQ2" s="55"/>
      <c r="FFR2" s="55"/>
      <c r="FFS2" s="55"/>
      <c r="FFT2" s="55"/>
      <c r="FFU2" s="55"/>
      <c r="FFV2" s="55"/>
      <c r="FFW2" s="55"/>
      <c r="FFX2" s="55"/>
      <c r="FFY2" s="55"/>
      <c r="FFZ2" s="55"/>
      <c r="FGA2" s="55"/>
      <c r="FGB2" s="55"/>
      <c r="FGC2" s="55"/>
      <c r="FGD2" s="55"/>
      <c r="FGE2" s="55"/>
      <c r="FGF2" s="55"/>
      <c r="FGG2" s="55"/>
      <c r="FGH2" s="55"/>
      <c r="FGI2" s="55"/>
      <c r="FGJ2" s="55"/>
      <c r="FGK2" s="55"/>
      <c r="FGL2" s="55"/>
      <c r="FGM2" s="55"/>
      <c r="FGN2" s="55"/>
      <c r="FGO2" s="55"/>
      <c r="FGP2" s="55"/>
      <c r="FGQ2" s="55"/>
      <c r="FGR2" s="55"/>
      <c r="FGS2" s="55"/>
      <c r="FGT2" s="55"/>
      <c r="FGU2" s="55"/>
      <c r="FGV2" s="55"/>
      <c r="FGW2" s="55"/>
      <c r="FGX2" s="55"/>
      <c r="FGY2" s="55"/>
      <c r="FGZ2" s="55"/>
      <c r="FHA2" s="55"/>
      <c r="FHB2" s="55"/>
      <c r="FHC2" s="55"/>
      <c r="FHD2" s="55"/>
      <c r="FHE2" s="55"/>
      <c r="FHF2" s="55"/>
      <c r="FHG2" s="55"/>
      <c r="FHH2" s="55"/>
      <c r="FHI2" s="55"/>
      <c r="FHJ2" s="55"/>
      <c r="FHK2" s="55"/>
      <c r="FHL2" s="55"/>
      <c r="FHM2" s="55"/>
      <c r="FHN2" s="55"/>
      <c r="FHO2" s="55"/>
      <c r="FHP2" s="55"/>
      <c r="FHQ2" s="55"/>
      <c r="FHR2" s="55"/>
      <c r="FHS2" s="55"/>
      <c r="FHT2" s="55"/>
      <c r="FHU2" s="55"/>
      <c r="FHV2" s="55"/>
      <c r="FHW2" s="55"/>
      <c r="FHX2" s="55"/>
      <c r="FHY2" s="55"/>
      <c r="FHZ2" s="55"/>
      <c r="FIA2" s="55"/>
      <c r="FIB2" s="55"/>
      <c r="FIC2" s="55"/>
      <c r="FID2" s="55"/>
      <c r="FIE2" s="55"/>
      <c r="FIF2" s="55"/>
      <c r="FIG2" s="55"/>
      <c r="FIH2" s="55"/>
      <c r="FII2" s="55"/>
      <c r="FIJ2" s="55"/>
      <c r="FIK2" s="55"/>
      <c r="FIL2" s="55"/>
      <c r="FIM2" s="55"/>
      <c r="FIN2" s="55"/>
      <c r="FIO2" s="55"/>
      <c r="FIP2" s="55"/>
      <c r="FIQ2" s="55"/>
      <c r="FIR2" s="55"/>
      <c r="FIS2" s="55"/>
      <c r="FIT2" s="55"/>
      <c r="FIU2" s="55"/>
      <c r="FIV2" s="55"/>
      <c r="FIW2" s="55"/>
      <c r="FIX2" s="55"/>
      <c r="FIY2" s="55"/>
      <c r="FIZ2" s="55"/>
      <c r="FJA2" s="55"/>
      <c r="FJB2" s="55"/>
      <c r="FJC2" s="55"/>
      <c r="FJD2" s="55"/>
      <c r="FJE2" s="55"/>
      <c r="FJF2" s="55"/>
      <c r="FJG2" s="55"/>
      <c r="FJH2" s="55"/>
      <c r="FJI2" s="55"/>
      <c r="FJJ2" s="55"/>
      <c r="FJK2" s="55"/>
      <c r="FJL2" s="55"/>
      <c r="FJM2" s="55"/>
      <c r="FJN2" s="55"/>
      <c r="FJO2" s="55"/>
      <c r="FJP2" s="55"/>
      <c r="FJQ2" s="55"/>
      <c r="FJR2" s="55"/>
      <c r="FJS2" s="55"/>
      <c r="FJT2" s="55"/>
      <c r="FJU2" s="55"/>
      <c r="FJV2" s="55"/>
      <c r="FJW2" s="55"/>
      <c r="FJX2" s="55"/>
      <c r="FJY2" s="55"/>
      <c r="FJZ2" s="55"/>
      <c r="FKA2" s="55"/>
      <c r="FKB2" s="55"/>
      <c r="FKC2" s="55"/>
      <c r="FKD2" s="55"/>
      <c r="FKE2" s="55"/>
      <c r="FKF2" s="55"/>
      <c r="FKG2" s="55"/>
      <c r="FKH2" s="55"/>
      <c r="FKI2" s="55"/>
      <c r="FKJ2" s="55"/>
      <c r="FKK2" s="55"/>
      <c r="FKL2" s="55"/>
      <c r="FKM2" s="55"/>
      <c r="FKN2" s="55"/>
      <c r="FKO2" s="55"/>
      <c r="FKP2" s="55"/>
      <c r="FKQ2" s="55"/>
      <c r="FKR2" s="55"/>
      <c r="FKS2" s="55"/>
      <c r="FKT2" s="55"/>
      <c r="FKU2" s="55"/>
      <c r="FKV2" s="55"/>
      <c r="FKW2" s="55"/>
      <c r="FKX2" s="55"/>
      <c r="FKY2" s="55"/>
      <c r="FKZ2" s="55"/>
      <c r="FLA2" s="55"/>
      <c r="FLB2" s="55"/>
      <c r="FLC2" s="55"/>
      <c r="FLD2" s="55"/>
      <c r="FLE2" s="55"/>
      <c r="FLF2" s="55"/>
      <c r="FLG2" s="55"/>
      <c r="FLH2" s="55"/>
      <c r="FLI2" s="55"/>
      <c r="FLJ2" s="55"/>
      <c r="FLK2" s="55"/>
      <c r="FLL2" s="55"/>
      <c r="FLM2" s="55"/>
      <c r="FLN2" s="55"/>
      <c r="FLO2" s="55"/>
      <c r="FLP2" s="55"/>
      <c r="FLQ2" s="55"/>
      <c r="FLR2" s="55"/>
      <c r="FLS2" s="55"/>
      <c r="FLT2" s="55"/>
      <c r="FLU2" s="55"/>
      <c r="FLV2" s="55"/>
      <c r="FLW2" s="55"/>
      <c r="FLX2" s="55"/>
      <c r="FLY2" s="55"/>
      <c r="FLZ2" s="55"/>
      <c r="FMA2" s="55"/>
      <c r="FMB2" s="55"/>
      <c r="FMC2" s="55"/>
      <c r="FMD2" s="55"/>
      <c r="FME2" s="55"/>
      <c r="FMF2" s="55"/>
      <c r="FMG2" s="55"/>
      <c r="FMH2" s="55"/>
      <c r="FMI2" s="55"/>
      <c r="FMJ2" s="55"/>
      <c r="FMK2" s="55"/>
      <c r="FML2" s="55"/>
      <c r="FMM2" s="55"/>
      <c r="FMN2" s="55"/>
      <c r="FMO2" s="55"/>
      <c r="FMP2" s="55"/>
      <c r="FMQ2" s="55"/>
      <c r="FMR2" s="55"/>
      <c r="FMS2" s="55"/>
      <c r="FMT2" s="55"/>
      <c r="FMU2" s="55"/>
      <c r="FMV2" s="55"/>
      <c r="FMW2" s="55"/>
      <c r="FMX2" s="55"/>
      <c r="FMY2" s="55"/>
      <c r="FMZ2" s="55"/>
      <c r="FNA2" s="55"/>
      <c r="FNB2" s="55"/>
      <c r="FNC2" s="55"/>
      <c r="FND2" s="55"/>
      <c r="FNE2" s="55"/>
      <c r="FNF2" s="55"/>
      <c r="FNG2" s="55"/>
      <c r="FNH2" s="55"/>
      <c r="FNI2" s="55"/>
      <c r="FNJ2" s="55"/>
      <c r="FNK2" s="55"/>
      <c r="FNL2" s="55"/>
      <c r="FNM2" s="55"/>
      <c r="FNN2" s="55"/>
      <c r="FNO2" s="55"/>
      <c r="FNP2" s="55"/>
      <c r="FNQ2" s="55"/>
      <c r="FNR2" s="55"/>
      <c r="FNS2" s="55"/>
      <c r="FNT2" s="55"/>
      <c r="FNU2" s="55"/>
      <c r="FNV2" s="55"/>
      <c r="FNW2" s="55"/>
      <c r="FNX2" s="55"/>
      <c r="FNY2" s="55"/>
      <c r="FNZ2" s="55"/>
      <c r="FOA2" s="55"/>
      <c r="FOB2" s="55"/>
      <c r="FOC2" s="55"/>
      <c r="FOD2" s="55"/>
      <c r="FOE2" s="55"/>
      <c r="FOF2" s="55"/>
      <c r="FOG2" s="55"/>
      <c r="FOH2" s="55"/>
      <c r="FOI2" s="55"/>
      <c r="FOJ2" s="55"/>
      <c r="FOK2" s="55"/>
      <c r="FOL2" s="55"/>
      <c r="FOM2" s="55"/>
      <c r="FON2" s="55"/>
      <c r="FOO2" s="55"/>
      <c r="FOP2" s="55"/>
      <c r="FOQ2" s="55"/>
      <c r="FOR2" s="55"/>
      <c r="FOS2" s="55"/>
      <c r="FOT2" s="55"/>
      <c r="FOU2" s="55"/>
      <c r="FOV2" s="55"/>
      <c r="FOW2" s="55"/>
      <c r="FOX2" s="55"/>
      <c r="FOY2" s="55"/>
      <c r="FOZ2" s="55"/>
      <c r="FPA2" s="55"/>
      <c r="FPB2" s="55"/>
      <c r="FPC2" s="55"/>
      <c r="FPD2" s="55"/>
      <c r="FPE2" s="55"/>
      <c r="FPF2" s="55"/>
      <c r="FPG2" s="55"/>
      <c r="FPH2" s="55"/>
      <c r="FPI2" s="55"/>
      <c r="FPJ2" s="55"/>
      <c r="FPK2" s="55"/>
      <c r="FPL2" s="55"/>
      <c r="FPM2" s="55"/>
      <c r="FPN2" s="55"/>
      <c r="FPO2" s="55"/>
      <c r="FPP2" s="55"/>
      <c r="FPQ2" s="55"/>
      <c r="FPR2" s="55"/>
      <c r="FPS2" s="55"/>
      <c r="FPT2" s="55"/>
      <c r="FPU2" s="55"/>
      <c r="FPV2" s="55"/>
      <c r="FPW2" s="55"/>
      <c r="FPX2" s="55"/>
      <c r="FPY2" s="55"/>
      <c r="FPZ2" s="55"/>
      <c r="FQA2" s="55"/>
      <c r="FQB2" s="55"/>
      <c r="FQC2" s="55"/>
      <c r="FQD2" s="55"/>
      <c r="FQE2" s="55"/>
      <c r="FQF2" s="55"/>
      <c r="FQG2" s="55"/>
      <c r="FQH2" s="55"/>
      <c r="FQI2" s="55"/>
      <c r="FQJ2" s="55"/>
      <c r="FQK2" s="55"/>
      <c r="FQL2" s="55"/>
      <c r="FQM2" s="55"/>
      <c r="FQN2" s="55"/>
      <c r="FQO2" s="55"/>
      <c r="FQP2" s="55"/>
      <c r="FQQ2" s="55"/>
      <c r="FQR2" s="55"/>
      <c r="FQS2" s="55"/>
      <c r="FQT2" s="55"/>
      <c r="FQU2" s="55"/>
      <c r="FQV2" s="55"/>
      <c r="FQW2" s="55"/>
      <c r="FQX2" s="55"/>
      <c r="FQY2" s="55"/>
      <c r="FQZ2" s="55"/>
      <c r="FRA2" s="55"/>
      <c r="FRB2" s="55"/>
      <c r="FRC2" s="55"/>
      <c r="FRD2" s="55"/>
      <c r="FRE2" s="55"/>
      <c r="FRF2" s="55"/>
      <c r="FRG2" s="55"/>
      <c r="FRH2" s="55"/>
      <c r="FRI2" s="55"/>
      <c r="FRJ2" s="55"/>
      <c r="FRK2" s="55"/>
      <c r="FRL2" s="55"/>
      <c r="FRM2" s="55"/>
      <c r="FRN2" s="55"/>
      <c r="FRO2" s="55"/>
      <c r="FRP2" s="55"/>
      <c r="FRQ2" s="55"/>
      <c r="FRR2" s="55"/>
      <c r="FRS2" s="55"/>
      <c r="FRT2" s="55"/>
      <c r="FRU2" s="55"/>
      <c r="FRV2" s="55"/>
      <c r="FRW2" s="55"/>
      <c r="FRX2" s="55"/>
      <c r="FRY2" s="55"/>
      <c r="FRZ2" s="55"/>
      <c r="FSA2" s="55"/>
      <c r="FSB2" s="55"/>
      <c r="FSC2" s="55"/>
      <c r="FSD2" s="55"/>
      <c r="FSE2" s="55"/>
      <c r="FSF2" s="55"/>
      <c r="FSG2" s="55"/>
      <c r="FSH2" s="55"/>
      <c r="FSI2" s="55"/>
      <c r="FSJ2" s="55"/>
      <c r="FSK2" s="55"/>
      <c r="FSL2" s="55"/>
      <c r="FSM2" s="55"/>
      <c r="FSN2" s="55"/>
      <c r="FSO2" s="55"/>
      <c r="FSP2" s="55"/>
      <c r="FSQ2" s="55"/>
      <c r="FSR2" s="55"/>
      <c r="FSS2" s="55"/>
      <c r="FST2" s="55"/>
      <c r="FSU2" s="55"/>
      <c r="FSV2" s="55"/>
      <c r="FSW2" s="55"/>
      <c r="FSX2" s="55"/>
      <c r="FSY2" s="55"/>
      <c r="FSZ2" s="55"/>
      <c r="FTA2" s="55"/>
      <c r="FTB2" s="55"/>
      <c r="FTC2" s="55"/>
      <c r="FTD2" s="55"/>
      <c r="FTE2" s="55"/>
      <c r="FTF2" s="55"/>
      <c r="FTG2" s="55"/>
      <c r="FTH2" s="55"/>
      <c r="FTI2" s="55"/>
      <c r="FTJ2" s="55"/>
      <c r="FTK2" s="55"/>
      <c r="FTL2" s="55"/>
      <c r="FTM2" s="55"/>
      <c r="FTN2" s="55"/>
      <c r="FTO2" s="55"/>
      <c r="FTP2" s="55"/>
      <c r="FTQ2" s="55"/>
      <c r="FTR2" s="55"/>
      <c r="FTS2" s="55"/>
      <c r="FTT2" s="55"/>
      <c r="FTU2" s="55"/>
      <c r="FTV2" s="55"/>
      <c r="FTW2" s="55"/>
      <c r="FTX2" s="55"/>
      <c r="FTY2" s="55"/>
      <c r="FTZ2" s="55"/>
      <c r="FUA2" s="55"/>
      <c r="FUB2" s="55"/>
      <c r="FUC2" s="55"/>
      <c r="FUD2" s="55"/>
      <c r="FUE2" s="55"/>
      <c r="FUF2" s="55"/>
      <c r="FUG2" s="55"/>
      <c r="FUH2" s="55"/>
      <c r="FUI2" s="55"/>
      <c r="FUJ2" s="55"/>
      <c r="FUK2" s="55"/>
      <c r="FUL2" s="55"/>
      <c r="FUM2" s="55"/>
      <c r="FUN2" s="55"/>
      <c r="FUO2" s="55"/>
      <c r="FUP2" s="55"/>
      <c r="FUQ2" s="55"/>
      <c r="FUR2" s="55"/>
      <c r="FUS2" s="55"/>
      <c r="FUT2" s="55"/>
      <c r="FUU2" s="55"/>
      <c r="FUV2" s="55"/>
      <c r="FUW2" s="55"/>
      <c r="FUX2" s="55"/>
      <c r="FUY2" s="55"/>
      <c r="FUZ2" s="55"/>
      <c r="FVA2" s="55"/>
      <c r="FVB2" s="55"/>
      <c r="FVC2" s="55"/>
      <c r="FVD2" s="55"/>
      <c r="FVE2" s="55"/>
      <c r="FVF2" s="55"/>
      <c r="FVG2" s="55"/>
      <c r="FVH2" s="55"/>
      <c r="FVI2" s="55"/>
      <c r="FVJ2" s="55"/>
      <c r="FVK2" s="55"/>
      <c r="FVL2" s="55"/>
      <c r="FVM2" s="55"/>
      <c r="FVN2" s="55"/>
      <c r="FVO2" s="55"/>
      <c r="FVP2" s="55"/>
      <c r="FVQ2" s="55"/>
      <c r="FVR2" s="55"/>
      <c r="FVS2" s="55"/>
      <c r="FVT2" s="55"/>
      <c r="FVU2" s="55"/>
      <c r="FVV2" s="55"/>
      <c r="FVW2" s="55"/>
      <c r="FVX2" s="55"/>
      <c r="FVY2" s="55"/>
      <c r="FVZ2" s="55"/>
      <c r="FWA2" s="55"/>
      <c r="FWB2" s="55"/>
      <c r="FWC2" s="55"/>
      <c r="FWD2" s="55"/>
      <c r="FWE2" s="55"/>
      <c r="FWF2" s="55"/>
      <c r="FWG2" s="55"/>
      <c r="FWH2" s="55"/>
      <c r="FWI2" s="55"/>
      <c r="FWJ2" s="55"/>
      <c r="FWK2" s="55"/>
      <c r="FWL2" s="55"/>
      <c r="FWM2" s="55"/>
      <c r="FWN2" s="55"/>
      <c r="FWO2" s="55"/>
      <c r="FWP2" s="55"/>
      <c r="FWQ2" s="55"/>
      <c r="FWR2" s="55"/>
      <c r="FWS2" s="55"/>
      <c r="FWT2" s="55"/>
      <c r="FWU2" s="55"/>
      <c r="FWV2" s="55"/>
      <c r="FWW2" s="55"/>
      <c r="FWX2" s="55"/>
      <c r="FWY2" s="55"/>
      <c r="FWZ2" s="55"/>
      <c r="FXA2" s="55"/>
      <c r="FXB2" s="55"/>
      <c r="FXC2" s="55"/>
      <c r="FXD2" s="55"/>
      <c r="FXE2" s="55"/>
      <c r="FXF2" s="55"/>
      <c r="FXG2" s="55"/>
      <c r="FXH2" s="55"/>
      <c r="FXI2" s="55"/>
      <c r="FXJ2" s="55"/>
      <c r="FXK2" s="55"/>
      <c r="FXL2" s="55"/>
      <c r="FXM2" s="55"/>
      <c r="FXN2" s="55"/>
      <c r="FXO2" s="55"/>
      <c r="FXP2" s="55"/>
      <c r="FXQ2" s="55"/>
      <c r="FXR2" s="55"/>
      <c r="FXS2" s="55"/>
      <c r="FXT2" s="55"/>
      <c r="FXU2" s="55"/>
      <c r="FXV2" s="55"/>
      <c r="FXW2" s="55"/>
      <c r="FXX2" s="55"/>
      <c r="FXY2" s="55"/>
      <c r="FXZ2" s="55"/>
      <c r="FYA2" s="55"/>
      <c r="FYB2" s="55"/>
      <c r="FYC2" s="55"/>
      <c r="FYD2" s="55"/>
      <c r="FYE2" s="55"/>
      <c r="FYF2" s="55"/>
      <c r="FYG2" s="55"/>
      <c r="FYH2" s="55"/>
      <c r="FYI2" s="55"/>
      <c r="FYJ2" s="55"/>
      <c r="FYK2" s="55"/>
      <c r="FYL2" s="55"/>
      <c r="FYM2" s="55"/>
      <c r="FYN2" s="55"/>
      <c r="FYO2" s="55"/>
      <c r="FYP2" s="55"/>
      <c r="FYQ2" s="55"/>
      <c r="FYR2" s="55"/>
      <c r="FYS2" s="55"/>
      <c r="FYT2" s="55"/>
      <c r="FYU2" s="55"/>
      <c r="FYV2" s="55"/>
      <c r="FYW2" s="55"/>
      <c r="FYX2" s="55"/>
      <c r="FYY2" s="55"/>
      <c r="FYZ2" s="55"/>
      <c r="FZA2" s="55"/>
      <c r="FZB2" s="55"/>
      <c r="FZC2" s="55"/>
      <c r="FZD2" s="55"/>
      <c r="FZE2" s="55"/>
      <c r="FZF2" s="55"/>
      <c r="FZG2" s="55"/>
      <c r="FZH2" s="55"/>
      <c r="FZI2" s="55"/>
      <c r="FZJ2" s="55"/>
      <c r="FZK2" s="55"/>
      <c r="FZL2" s="55"/>
      <c r="FZM2" s="55"/>
      <c r="FZN2" s="55"/>
      <c r="FZO2" s="55"/>
      <c r="FZP2" s="55"/>
      <c r="FZQ2" s="55"/>
      <c r="FZR2" s="55"/>
      <c r="FZS2" s="55"/>
      <c r="FZT2" s="55"/>
      <c r="FZU2" s="55"/>
      <c r="FZV2" s="55"/>
      <c r="FZW2" s="55"/>
      <c r="FZX2" s="55"/>
      <c r="FZY2" s="55"/>
      <c r="FZZ2" s="55"/>
      <c r="GAA2" s="55"/>
      <c r="GAB2" s="55"/>
      <c r="GAC2" s="55"/>
      <c r="GAD2" s="55"/>
      <c r="GAE2" s="55"/>
      <c r="GAF2" s="55"/>
      <c r="GAG2" s="55"/>
      <c r="GAH2" s="55"/>
      <c r="GAI2" s="55"/>
      <c r="GAJ2" s="55"/>
      <c r="GAK2" s="55"/>
      <c r="GAL2" s="55"/>
      <c r="GAM2" s="55"/>
      <c r="GAN2" s="55"/>
      <c r="GAO2" s="55"/>
      <c r="GAP2" s="55"/>
      <c r="GAQ2" s="55"/>
      <c r="GAR2" s="55"/>
      <c r="GAS2" s="55"/>
      <c r="GAT2" s="55"/>
      <c r="GAU2" s="55"/>
      <c r="GAV2" s="55"/>
      <c r="GAW2" s="55"/>
      <c r="GAX2" s="55"/>
      <c r="GAY2" s="55"/>
      <c r="GAZ2" s="55"/>
      <c r="GBA2" s="55"/>
      <c r="GBB2" s="55"/>
      <c r="GBC2" s="55"/>
      <c r="GBD2" s="55"/>
      <c r="GBE2" s="55"/>
      <c r="GBF2" s="55"/>
      <c r="GBG2" s="55"/>
      <c r="GBH2" s="55"/>
      <c r="GBI2" s="55"/>
      <c r="GBJ2" s="55"/>
      <c r="GBK2" s="55"/>
      <c r="GBL2" s="55"/>
      <c r="GBM2" s="55"/>
      <c r="GBN2" s="55"/>
      <c r="GBO2" s="55"/>
      <c r="GBP2" s="55"/>
      <c r="GBQ2" s="55"/>
      <c r="GBR2" s="55"/>
      <c r="GBS2" s="55"/>
      <c r="GBT2" s="55"/>
      <c r="GBU2" s="55"/>
      <c r="GBV2" s="55"/>
      <c r="GBW2" s="55"/>
      <c r="GBX2" s="55"/>
      <c r="GBY2" s="55"/>
      <c r="GBZ2" s="55"/>
      <c r="GCA2" s="55"/>
      <c r="GCB2" s="55"/>
      <c r="GCC2" s="55"/>
      <c r="GCD2" s="55"/>
      <c r="GCE2" s="55"/>
      <c r="GCF2" s="55"/>
      <c r="GCG2" s="55"/>
      <c r="GCH2" s="55"/>
      <c r="GCI2" s="55"/>
      <c r="GCJ2" s="55"/>
      <c r="GCK2" s="55"/>
      <c r="GCL2" s="55"/>
      <c r="GCM2" s="55"/>
      <c r="GCN2" s="55"/>
      <c r="GCO2" s="55"/>
      <c r="GCP2" s="55"/>
      <c r="GCQ2" s="55"/>
      <c r="GCR2" s="55"/>
      <c r="GCS2" s="55"/>
      <c r="GCT2" s="55"/>
      <c r="GCU2" s="55"/>
      <c r="GCV2" s="55"/>
      <c r="GCW2" s="55"/>
      <c r="GCX2" s="55"/>
      <c r="GCY2" s="55"/>
      <c r="GCZ2" s="55"/>
      <c r="GDA2" s="55"/>
      <c r="GDB2" s="55"/>
      <c r="GDC2" s="55"/>
      <c r="GDD2" s="55"/>
      <c r="GDE2" s="55"/>
      <c r="GDF2" s="55"/>
      <c r="GDG2" s="55"/>
      <c r="GDH2" s="55"/>
      <c r="GDI2" s="55"/>
      <c r="GDJ2" s="55"/>
      <c r="GDK2" s="55"/>
      <c r="GDL2" s="55"/>
      <c r="GDM2" s="55"/>
      <c r="GDN2" s="55"/>
      <c r="GDO2" s="55"/>
      <c r="GDP2" s="55"/>
      <c r="GDQ2" s="55"/>
      <c r="GDR2" s="55"/>
      <c r="GDS2" s="55"/>
      <c r="GDT2" s="55"/>
      <c r="GDU2" s="55"/>
      <c r="GDV2" s="55"/>
      <c r="GDW2" s="55"/>
      <c r="GDX2" s="55"/>
      <c r="GDY2" s="55"/>
      <c r="GDZ2" s="55"/>
      <c r="GEA2" s="55"/>
      <c r="GEB2" s="55"/>
      <c r="GEC2" s="55"/>
      <c r="GED2" s="55"/>
      <c r="GEE2" s="55"/>
      <c r="GEF2" s="55"/>
      <c r="GEG2" s="55"/>
      <c r="GEH2" s="55"/>
      <c r="GEI2" s="55"/>
      <c r="GEJ2" s="55"/>
      <c r="GEK2" s="55"/>
      <c r="GEL2" s="55"/>
      <c r="GEM2" s="55"/>
      <c r="GEN2" s="55"/>
      <c r="GEO2" s="55"/>
      <c r="GEP2" s="55"/>
      <c r="GEQ2" s="55"/>
      <c r="GER2" s="55"/>
      <c r="GES2" s="55"/>
      <c r="GET2" s="55"/>
      <c r="GEU2" s="55"/>
      <c r="GEV2" s="55"/>
      <c r="GEW2" s="55"/>
      <c r="GEX2" s="55"/>
      <c r="GEY2" s="55"/>
      <c r="GEZ2" s="55"/>
      <c r="GFA2" s="55"/>
      <c r="GFB2" s="55"/>
      <c r="GFC2" s="55"/>
      <c r="GFD2" s="55"/>
      <c r="GFE2" s="55"/>
      <c r="GFF2" s="55"/>
      <c r="GFG2" s="55"/>
      <c r="GFH2" s="55"/>
      <c r="GFI2" s="55"/>
      <c r="GFJ2" s="55"/>
      <c r="GFK2" s="55"/>
      <c r="GFL2" s="55"/>
      <c r="GFM2" s="55"/>
      <c r="GFN2" s="55"/>
      <c r="GFO2" s="55"/>
      <c r="GFP2" s="55"/>
      <c r="GFQ2" s="55"/>
      <c r="GFR2" s="55"/>
      <c r="GFS2" s="55"/>
      <c r="GFT2" s="55"/>
      <c r="GFU2" s="55"/>
      <c r="GFV2" s="55"/>
      <c r="GFW2" s="55"/>
      <c r="GFX2" s="55"/>
      <c r="GFY2" s="55"/>
      <c r="GFZ2" s="55"/>
      <c r="GGA2" s="55"/>
      <c r="GGB2" s="55"/>
      <c r="GGC2" s="55"/>
      <c r="GGD2" s="55"/>
      <c r="GGE2" s="55"/>
      <c r="GGF2" s="55"/>
      <c r="GGG2" s="55"/>
      <c r="GGH2" s="55"/>
      <c r="GGI2" s="55"/>
      <c r="GGJ2" s="55"/>
      <c r="GGK2" s="55"/>
      <c r="GGL2" s="55"/>
      <c r="GGM2" s="55"/>
      <c r="GGN2" s="55"/>
      <c r="GGO2" s="55"/>
      <c r="GGP2" s="55"/>
      <c r="GGQ2" s="55"/>
      <c r="GGR2" s="55"/>
      <c r="GGS2" s="55"/>
      <c r="GGT2" s="55"/>
      <c r="GGU2" s="55"/>
      <c r="GGV2" s="55"/>
      <c r="GGW2" s="55"/>
      <c r="GGX2" s="55"/>
      <c r="GGY2" s="55"/>
      <c r="GGZ2" s="55"/>
      <c r="GHA2" s="55"/>
      <c r="GHB2" s="55"/>
      <c r="GHC2" s="55"/>
      <c r="GHD2" s="55"/>
      <c r="GHE2" s="55"/>
      <c r="GHF2" s="55"/>
      <c r="GHG2" s="55"/>
      <c r="GHH2" s="55"/>
      <c r="GHI2" s="55"/>
      <c r="GHJ2" s="55"/>
      <c r="GHK2" s="55"/>
      <c r="GHL2" s="55"/>
      <c r="GHM2" s="55"/>
      <c r="GHN2" s="55"/>
      <c r="GHO2" s="55"/>
      <c r="GHP2" s="55"/>
      <c r="GHQ2" s="55"/>
      <c r="GHR2" s="55"/>
      <c r="GHS2" s="55"/>
      <c r="GHT2" s="55"/>
      <c r="GHU2" s="55"/>
      <c r="GHV2" s="55"/>
      <c r="GHW2" s="55"/>
      <c r="GHX2" s="55"/>
      <c r="GHY2" s="55"/>
      <c r="GHZ2" s="55"/>
      <c r="GIA2" s="55"/>
      <c r="GIB2" s="55"/>
      <c r="GIC2" s="55"/>
      <c r="GID2" s="55"/>
      <c r="GIE2" s="55"/>
      <c r="GIF2" s="55"/>
      <c r="GIG2" s="55"/>
      <c r="GIH2" s="55"/>
      <c r="GII2" s="55"/>
      <c r="GIJ2" s="55"/>
      <c r="GIK2" s="55"/>
      <c r="GIL2" s="55"/>
      <c r="GIM2" s="55"/>
      <c r="GIN2" s="55"/>
      <c r="GIO2" s="55"/>
      <c r="GIP2" s="55"/>
      <c r="GIQ2" s="55"/>
      <c r="GIR2" s="55"/>
      <c r="GIS2" s="55"/>
      <c r="GIT2" s="55"/>
      <c r="GIU2" s="55"/>
      <c r="GIV2" s="55"/>
      <c r="GIW2" s="55"/>
      <c r="GIX2" s="55"/>
      <c r="GIY2" s="55"/>
      <c r="GIZ2" s="55"/>
      <c r="GJA2" s="55"/>
      <c r="GJB2" s="55"/>
      <c r="GJC2" s="55"/>
      <c r="GJD2" s="55"/>
      <c r="GJE2" s="55"/>
      <c r="GJF2" s="55"/>
      <c r="GJG2" s="55"/>
      <c r="GJH2" s="55"/>
      <c r="GJI2" s="55"/>
      <c r="GJJ2" s="55"/>
      <c r="GJK2" s="55"/>
      <c r="GJL2" s="55"/>
      <c r="GJM2" s="55"/>
      <c r="GJN2" s="55"/>
      <c r="GJO2" s="55"/>
      <c r="GJP2" s="55"/>
      <c r="GJQ2" s="55"/>
      <c r="GJR2" s="55"/>
      <c r="GJS2" s="55"/>
      <c r="GJT2" s="55"/>
      <c r="GJU2" s="55"/>
      <c r="GJV2" s="55"/>
      <c r="GJW2" s="55"/>
      <c r="GJX2" s="55"/>
      <c r="GJY2" s="55"/>
      <c r="GJZ2" s="55"/>
      <c r="GKA2" s="55"/>
      <c r="GKB2" s="55"/>
      <c r="GKC2" s="55"/>
      <c r="GKD2" s="55"/>
      <c r="GKE2" s="55"/>
      <c r="GKF2" s="55"/>
      <c r="GKG2" s="55"/>
      <c r="GKH2" s="55"/>
      <c r="GKI2" s="55"/>
      <c r="GKJ2" s="55"/>
      <c r="GKK2" s="55"/>
      <c r="GKL2" s="55"/>
      <c r="GKM2" s="55"/>
      <c r="GKN2" s="55"/>
      <c r="GKO2" s="55"/>
      <c r="GKP2" s="55"/>
      <c r="GKQ2" s="55"/>
      <c r="GKR2" s="55"/>
      <c r="GKS2" s="55"/>
      <c r="GKT2" s="55"/>
      <c r="GKU2" s="55"/>
      <c r="GKV2" s="55"/>
      <c r="GKW2" s="55"/>
      <c r="GKX2" s="55"/>
      <c r="GKY2" s="55"/>
      <c r="GKZ2" s="55"/>
      <c r="GLA2" s="55"/>
      <c r="GLB2" s="55"/>
      <c r="GLC2" s="55"/>
      <c r="GLD2" s="55"/>
      <c r="GLE2" s="55"/>
      <c r="GLF2" s="55"/>
      <c r="GLG2" s="55"/>
      <c r="GLH2" s="55"/>
      <c r="GLI2" s="55"/>
      <c r="GLJ2" s="55"/>
      <c r="GLK2" s="55"/>
      <c r="GLL2" s="55"/>
      <c r="GLM2" s="55"/>
      <c r="GLN2" s="55"/>
      <c r="GLO2" s="55"/>
      <c r="GLP2" s="55"/>
      <c r="GLQ2" s="55"/>
      <c r="GLR2" s="55"/>
      <c r="GLS2" s="55"/>
      <c r="GLT2" s="55"/>
      <c r="GLU2" s="55"/>
      <c r="GLV2" s="55"/>
      <c r="GLW2" s="55"/>
      <c r="GLX2" s="55"/>
      <c r="GLY2" s="55"/>
      <c r="GLZ2" s="55"/>
      <c r="GMA2" s="55"/>
      <c r="GMB2" s="55"/>
      <c r="GMC2" s="55"/>
      <c r="GMD2" s="55"/>
      <c r="GME2" s="55"/>
      <c r="GMF2" s="55"/>
      <c r="GMG2" s="55"/>
      <c r="GMH2" s="55"/>
      <c r="GMI2" s="55"/>
      <c r="GMJ2" s="55"/>
      <c r="GMK2" s="55"/>
      <c r="GML2" s="55"/>
      <c r="GMM2" s="55"/>
      <c r="GMN2" s="55"/>
      <c r="GMO2" s="55"/>
      <c r="GMP2" s="55"/>
      <c r="GMQ2" s="55"/>
      <c r="GMR2" s="55"/>
      <c r="GMS2" s="55"/>
      <c r="GMT2" s="55"/>
      <c r="GMU2" s="55"/>
      <c r="GMV2" s="55"/>
      <c r="GMW2" s="55"/>
      <c r="GMX2" s="55"/>
      <c r="GMY2" s="55"/>
      <c r="GMZ2" s="55"/>
      <c r="GNA2" s="55"/>
      <c r="GNB2" s="55"/>
      <c r="GNC2" s="55"/>
      <c r="GND2" s="55"/>
      <c r="GNE2" s="55"/>
      <c r="GNF2" s="55"/>
      <c r="GNG2" s="55"/>
      <c r="GNH2" s="55"/>
      <c r="GNI2" s="55"/>
      <c r="GNJ2" s="55"/>
      <c r="GNK2" s="55"/>
      <c r="GNL2" s="55"/>
      <c r="GNM2" s="55"/>
      <c r="GNN2" s="55"/>
      <c r="GNO2" s="55"/>
      <c r="GNP2" s="55"/>
      <c r="GNQ2" s="55"/>
      <c r="GNR2" s="55"/>
      <c r="GNS2" s="55"/>
      <c r="GNT2" s="55"/>
      <c r="GNU2" s="55"/>
      <c r="GNV2" s="55"/>
      <c r="GNW2" s="55"/>
      <c r="GNX2" s="55"/>
      <c r="GNY2" s="55"/>
      <c r="GNZ2" s="55"/>
      <c r="GOA2" s="55"/>
      <c r="GOB2" s="55"/>
      <c r="GOC2" s="55"/>
      <c r="GOD2" s="55"/>
      <c r="GOE2" s="55"/>
      <c r="GOF2" s="55"/>
      <c r="GOG2" s="55"/>
      <c r="GOH2" s="55"/>
      <c r="GOI2" s="55"/>
      <c r="GOJ2" s="55"/>
      <c r="GOK2" s="55"/>
      <c r="GOL2" s="55"/>
      <c r="GOM2" s="55"/>
      <c r="GON2" s="55"/>
      <c r="GOO2" s="55"/>
      <c r="GOP2" s="55"/>
      <c r="GOQ2" s="55"/>
      <c r="GOR2" s="55"/>
      <c r="GOS2" s="55"/>
      <c r="GOT2" s="55"/>
      <c r="GOU2" s="55"/>
      <c r="GOV2" s="55"/>
      <c r="GOW2" s="55"/>
      <c r="GOX2" s="55"/>
      <c r="GOY2" s="55"/>
      <c r="GOZ2" s="55"/>
      <c r="GPA2" s="55"/>
      <c r="GPB2" s="55"/>
      <c r="GPC2" s="55"/>
      <c r="GPD2" s="55"/>
      <c r="GPE2" s="55"/>
      <c r="GPF2" s="55"/>
      <c r="GPG2" s="55"/>
      <c r="GPH2" s="55"/>
      <c r="GPI2" s="55"/>
      <c r="GPJ2" s="55"/>
      <c r="GPK2" s="55"/>
      <c r="GPL2" s="55"/>
      <c r="GPM2" s="55"/>
      <c r="GPN2" s="55"/>
      <c r="GPO2" s="55"/>
      <c r="GPP2" s="55"/>
      <c r="GPQ2" s="55"/>
      <c r="GPR2" s="55"/>
      <c r="GPS2" s="55"/>
      <c r="GPT2" s="55"/>
      <c r="GPU2" s="55"/>
      <c r="GPV2" s="55"/>
      <c r="GPW2" s="55"/>
      <c r="GPX2" s="55"/>
      <c r="GPY2" s="55"/>
      <c r="GPZ2" s="55"/>
      <c r="GQA2" s="55"/>
      <c r="GQB2" s="55"/>
      <c r="GQC2" s="55"/>
      <c r="GQD2" s="55"/>
      <c r="GQE2" s="55"/>
      <c r="GQF2" s="55"/>
      <c r="GQG2" s="55"/>
      <c r="GQH2" s="55"/>
      <c r="GQI2" s="55"/>
      <c r="GQJ2" s="55"/>
      <c r="GQK2" s="55"/>
      <c r="GQL2" s="55"/>
      <c r="GQM2" s="55"/>
      <c r="GQN2" s="55"/>
      <c r="GQO2" s="55"/>
      <c r="GQP2" s="55"/>
      <c r="GQQ2" s="55"/>
      <c r="GQR2" s="55"/>
      <c r="GQS2" s="55"/>
      <c r="GQT2" s="55"/>
      <c r="GQU2" s="55"/>
      <c r="GQV2" s="55"/>
      <c r="GQW2" s="55"/>
      <c r="GQX2" s="55"/>
      <c r="GQY2" s="55"/>
      <c r="GQZ2" s="55"/>
      <c r="GRA2" s="55"/>
      <c r="GRB2" s="55"/>
      <c r="GRC2" s="55"/>
      <c r="GRD2" s="55"/>
      <c r="GRE2" s="55"/>
      <c r="GRF2" s="55"/>
      <c r="GRG2" s="55"/>
      <c r="GRH2" s="55"/>
      <c r="GRI2" s="55"/>
      <c r="GRJ2" s="55"/>
      <c r="GRK2" s="55"/>
      <c r="GRL2" s="55"/>
      <c r="GRM2" s="55"/>
      <c r="GRN2" s="55"/>
      <c r="GRO2" s="55"/>
      <c r="GRP2" s="55"/>
      <c r="GRQ2" s="55"/>
      <c r="GRR2" s="55"/>
      <c r="GRS2" s="55"/>
      <c r="GRT2" s="55"/>
      <c r="GRU2" s="55"/>
      <c r="GRV2" s="55"/>
      <c r="GRW2" s="55"/>
      <c r="GRX2" s="55"/>
      <c r="GRY2" s="55"/>
      <c r="GRZ2" s="55"/>
      <c r="GSA2" s="55"/>
      <c r="GSB2" s="55"/>
      <c r="GSC2" s="55"/>
      <c r="GSD2" s="55"/>
      <c r="GSE2" s="55"/>
      <c r="GSF2" s="55"/>
      <c r="GSG2" s="55"/>
      <c r="GSH2" s="55"/>
      <c r="GSI2" s="55"/>
      <c r="GSJ2" s="55"/>
      <c r="GSK2" s="55"/>
      <c r="GSL2" s="55"/>
      <c r="GSM2" s="55"/>
      <c r="GSN2" s="55"/>
      <c r="GSO2" s="55"/>
      <c r="GSP2" s="55"/>
      <c r="GSQ2" s="55"/>
      <c r="GSR2" s="55"/>
      <c r="GSS2" s="55"/>
      <c r="GST2" s="55"/>
      <c r="GSU2" s="55"/>
      <c r="GSV2" s="55"/>
      <c r="GSW2" s="55"/>
      <c r="GSX2" s="55"/>
      <c r="GSY2" s="55"/>
      <c r="GSZ2" s="55"/>
      <c r="GTA2" s="55"/>
      <c r="GTB2" s="55"/>
      <c r="GTC2" s="55"/>
      <c r="GTD2" s="55"/>
      <c r="GTE2" s="55"/>
      <c r="GTF2" s="55"/>
      <c r="GTG2" s="55"/>
      <c r="GTH2" s="55"/>
      <c r="GTI2" s="55"/>
      <c r="GTJ2" s="55"/>
      <c r="GTK2" s="55"/>
      <c r="GTL2" s="55"/>
      <c r="GTM2" s="55"/>
      <c r="GTN2" s="55"/>
      <c r="GTO2" s="55"/>
      <c r="GTP2" s="55"/>
      <c r="GTQ2" s="55"/>
      <c r="GTR2" s="55"/>
      <c r="GTS2" s="55"/>
      <c r="GTT2" s="55"/>
      <c r="GTU2" s="55"/>
      <c r="GTV2" s="55"/>
      <c r="GTW2" s="55"/>
      <c r="GTX2" s="55"/>
      <c r="GTY2" s="55"/>
      <c r="GTZ2" s="55"/>
      <c r="GUA2" s="55"/>
      <c r="GUB2" s="55"/>
      <c r="GUC2" s="55"/>
      <c r="GUD2" s="55"/>
      <c r="GUE2" s="55"/>
      <c r="GUF2" s="55"/>
      <c r="GUG2" s="55"/>
      <c r="GUH2" s="55"/>
      <c r="GUI2" s="55"/>
      <c r="GUJ2" s="55"/>
      <c r="GUK2" s="55"/>
      <c r="GUL2" s="55"/>
      <c r="GUM2" s="55"/>
      <c r="GUN2" s="55"/>
      <c r="GUO2" s="55"/>
      <c r="GUP2" s="55"/>
      <c r="GUQ2" s="55"/>
      <c r="GUR2" s="55"/>
      <c r="GUS2" s="55"/>
      <c r="GUT2" s="55"/>
      <c r="GUU2" s="55"/>
      <c r="GUV2" s="55"/>
      <c r="GUW2" s="55"/>
      <c r="GUX2" s="55"/>
      <c r="GUY2" s="55"/>
      <c r="GUZ2" s="55"/>
      <c r="GVA2" s="55"/>
      <c r="GVB2" s="55"/>
      <c r="GVC2" s="55"/>
      <c r="GVD2" s="55"/>
      <c r="GVE2" s="55"/>
      <c r="GVF2" s="55"/>
      <c r="GVG2" s="55"/>
      <c r="GVH2" s="55"/>
      <c r="GVI2" s="55"/>
      <c r="GVJ2" s="55"/>
      <c r="GVK2" s="55"/>
      <c r="GVL2" s="55"/>
      <c r="GVM2" s="55"/>
      <c r="GVN2" s="55"/>
      <c r="GVO2" s="55"/>
      <c r="GVP2" s="55"/>
      <c r="GVQ2" s="55"/>
      <c r="GVR2" s="55"/>
      <c r="GVS2" s="55"/>
      <c r="GVT2" s="55"/>
      <c r="GVU2" s="55"/>
      <c r="GVV2" s="55"/>
      <c r="GVW2" s="55"/>
      <c r="GVX2" s="55"/>
      <c r="GVY2" s="55"/>
      <c r="GVZ2" s="55"/>
      <c r="GWA2" s="55"/>
      <c r="GWB2" s="55"/>
      <c r="GWC2" s="55"/>
      <c r="GWD2" s="55"/>
      <c r="GWE2" s="55"/>
      <c r="GWF2" s="55"/>
      <c r="GWG2" s="55"/>
      <c r="GWH2" s="55"/>
      <c r="GWI2" s="55"/>
      <c r="GWJ2" s="55"/>
      <c r="GWK2" s="55"/>
      <c r="GWL2" s="55"/>
      <c r="GWM2" s="55"/>
      <c r="GWN2" s="55"/>
      <c r="GWO2" s="55"/>
      <c r="GWP2" s="55"/>
      <c r="GWQ2" s="55"/>
      <c r="GWR2" s="55"/>
      <c r="GWS2" s="55"/>
      <c r="GWT2" s="55"/>
      <c r="GWU2" s="55"/>
      <c r="GWV2" s="55"/>
      <c r="GWW2" s="55"/>
      <c r="GWX2" s="55"/>
      <c r="GWY2" s="55"/>
      <c r="GWZ2" s="55"/>
      <c r="GXA2" s="55"/>
      <c r="GXB2" s="55"/>
      <c r="GXC2" s="55"/>
      <c r="GXD2" s="55"/>
      <c r="GXE2" s="55"/>
      <c r="GXF2" s="55"/>
      <c r="GXG2" s="55"/>
      <c r="GXH2" s="55"/>
      <c r="GXI2" s="55"/>
      <c r="GXJ2" s="55"/>
      <c r="GXK2" s="55"/>
      <c r="GXL2" s="55"/>
      <c r="GXM2" s="55"/>
      <c r="GXN2" s="55"/>
      <c r="GXO2" s="55"/>
      <c r="GXP2" s="55"/>
      <c r="GXQ2" s="55"/>
      <c r="GXR2" s="55"/>
      <c r="GXS2" s="55"/>
      <c r="GXT2" s="55"/>
      <c r="GXU2" s="55"/>
      <c r="GXV2" s="55"/>
      <c r="GXW2" s="55"/>
      <c r="GXX2" s="55"/>
      <c r="GXY2" s="55"/>
      <c r="GXZ2" s="55"/>
      <c r="GYA2" s="55"/>
      <c r="GYB2" s="55"/>
      <c r="GYC2" s="55"/>
      <c r="GYD2" s="55"/>
      <c r="GYE2" s="55"/>
      <c r="GYF2" s="55"/>
      <c r="GYG2" s="55"/>
      <c r="GYH2" s="55"/>
      <c r="GYI2" s="55"/>
      <c r="GYJ2" s="55"/>
      <c r="GYK2" s="55"/>
      <c r="GYL2" s="55"/>
      <c r="GYM2" s="55"/>
      <c r="GYN2" s="55"/>
      <c r="GYO2" s="55"/>
      <c r="GYP2" s="55"/>
      <c r="GYQ2" s="55"/>
      <c r="GYR2" s="55"/>
      <c r="GYS2" s="55"/>
      <c r="GYT2" s="55"/>
      <c r="GYU2" s="55"/>
      <c r="GYV2" s="55"/>
      <c r="GYW2" s="55"/>
      <c r="GYX2" s="55"/>
      <c r="GYY2" s="55"/>
      <c r="GYZ2" s="55"/>
      <c r="GZA2" s="55"/>
      <c r="GZB2" s="55"/>
      <c r="GZC2" s="55"/>
      <c r="GZD2" s="55"/>
      <c r="GZE2" s="55"/>
      <c r="GZF2" s="55"/>
      <c r="GZG2" s="55"/>
      <c r="GZH2" s="55"/>
      <c r="GZI2" s="55"/>
      <c r="GZJ2" s="55"/>
      <c r="GZK2" s="55"/>
      <c r="GZL2" s="55"/>
      <c r="GZM2" s="55"/>
      <c r="GZN2" s="55"/>
      <c r="GZO2" s="55"/>
      <c r="GZP2" s="55"/>
      <c r="GZQ2" s="55"/>
      <c r="GZR2" s="55"/>
      <c r="GZS2" s="55"/>
      <c r="GZT2" s="55"/>
      <c r="GZU2" s="55"/>
      <c r="GZV2" s="55"/>
      <c r="GZW2" s="55"/>
      <c r="GZX2" s="55"/>
      <c r="GZY2" s="55"/>
      <c r="GZZ2" s="55"/>
      <c r="HAA2" s="55"/>
      <c r="HAB2" s="55"/>
      <c r="HAC2" s="55"/>
      <c r="HAD2" s="55"/>
      <c r="HAE2" s="55"/>
      <c r="HAF2" s="55"/>
      <c r="HAG2" s="55"/>
      <c r="HAH2" s="55"/>
      <c r="HAI2" s="55"/>
      <c r="HAJ2" s="55"/>
      <c r="HAK2" s="55"/>
      <c r="HAL2" s="55"/>
      <c r="HAM2" s="55"/>
      <c r="HAN2" s="55"/>
      <c r="HAO2" s="55"/>
      <c r="HAP2" s="55"/>
      <c r="HAQ2" s="55"/>
      <c r="HAR2" s="55"/>
      <c r="HAS2" s="55"/>
      <c r="HAT2" s="55"/>
      <c r="HAU2" s="55"/>
      <c r="HAV2" s="55"/>
      <c r="HAW2" s="55"/>
      <c r="HAX2" s="55"/>
      <c r="HAY2" s="55"/>
      <c r="HAZ2" s="55"/>
      <c r="HBA2" s="55"/>
      <c r="HBB2" s="55"/>
      <c r="HBC2" s="55"/>
      <c r="HBD2" s="55"/>
      <c r="HBE2" s="55"/>
      <c r="HBF2" s="55"/>
      <c r="HBG2" s="55"/>
      <c r="HBH2" s="55"/>
      <c r="HBI2" s="55"/>
      <c r="HBJ2" s="55"/>
      <c r="HBK2" s="55"/>
      <c r="HBL2" s="55"/>
      <c r="HBM2" s="55"/>
      <c r="HBN2" s="55"/>
      <c r="HBO2" s="55"/>
      <c r="HBP2" s="55"/>
      <c r="HBQ2" s="55"/>
      <c r="HBR2" s="55"/>
      <c r="HBS2" s="55"/>
      <c r="HBT2" s="55"/>
      <c r="HBU2" s="55"/>
      <c r="HBV2" s="55"/>
      <c r="HBW2" s="55"/>
      <c r="HBX2" s="55"/>
      <c r="HBY2" s="55"/>
      <c r="HBZ2" s="55"/>
      <c r="HCA2" s="55"/>
      <c r="HCB2" s="55"/>
      <c r="HCC2" s="55"/>
      <c r="HCD2" s="55"/>
      <c r="HCE2" s="55"/>
      <c r="HCF2" s="55"/>
      <c r="HCG2" s="55"/>
      <c r="HCH2" s="55"/>
      <c r="HCI2" s="55"/>
      <c r="HCJ2" s="55"/>
      <c r="HCK2" s="55"/>
      <c r="HCL2" s="55"/>
      <c r="HCM2" s="55"/>
      <c r="HCN2" s="55"/>
      <c r="HCO2" s="55"/>
      <c r="HCP2" s="55"/>
      <c r="HCQ2" s="55"/>
      <c r="HCR2" s="55"/>
      <c r="HCS2" s="55"/>
      <c r="HCT2" s="55"/>
      <c r="HCU2" s="55"/>
      <c r="HCV2" s="55"/>
      <c r="HCW2" s="55"/>
      <c r="HCX2" s="55"/>
      <c r="HCY2" s="55"/>
      <c r="HCZ2" s="55"/>
      <c r="HDA2" s="55"/>
      <c r="HDB2" s="55"/>
      <c r="HDC2" s="55"/>
      <c r="HDD2" s="55"/>
      <c r="HDE2" s="55"/>
      <c r="HDF2" s="55"/>
      <c r="HDG2" s="55"/>
      <c r="HDH2" s="55"/>
      <c r="HDI2" s="55"/>
      <c r="HDJ2" s="55"/>
      <c r="HDK2" s="55"/>
      <c r="HDL2" s="55"/>
      <c r="HDM2" s="55"/>
      <c r="HDN2" s="55"/>
      <c r="HDO2" s="55"/>
      <c r="HDP2" s="55"/>
      <c r="HDQ2" s="55"/>
      <c r="HDR2" s="55"/>
      <c r="HDS2" s="55"/>
      <c r="HDT2" s="55"/>
      <c r="HDU2" s="55"/>
      <c r="HDV2" s="55"/>
      <c r="HDW2" s="55"/>
      <c r="HDX2" s="55"/>
      <c r="HDY2" s="55"/>
      <c r="HDZ2" s="55"/>
      <c r="HEA2" s="55"/>
      <c r="HEB2" s="55"/>
      <c r="HEC2" s="55"/>
      <c r="HED2" s="55"/>
      <c r="HEE2" s="55"/>
      <c r="HEF2" s="55"/>
      <c r="HEG2" s="55"/>
      <c r="HEH2" s="55"/>
      <c r="HEI2" s="55"/>
      <c r="HEJ2" s="55"/>
      <c r="HEK2" s="55"/>
      <c r="HEL2" s="55"/>
      <c r="HEM2" s="55"/>
      <c r="HEN2" s="55"/>
      <c r="HEO2" s="55"/>
      <c r="HEP2" s="55"/>
      <c r="HEQ2" s="55"/>
      <c r="HER2" s="55"/>
      <c r="HES2" s="55"/>
      <c r="HET2" s="55"/>
      <c r="HEU2" s="55"/>
      <c r="HEV2" s="55"/>
      <c r="HEW2" s="55"/>
      <c r="HEX2" s="55"/>
      <c r="HEY2" s="55"/>
      <c r="HEZ2" s="55"/>
      <c r="HFA2" s="55"/>
      <c r="HFB2" s="55"/>
      <c r="HFC2" s="55"/>
      <c r="HFD2" s="55"/>
      <c r="HFE2" s="55"/>
      <c r="HFF2" s="55"/>
      <c r="HFG2" s="55"/>
      <c r="HFH2" s="55"/>
      <c r="HFI2" s="55"/>
      <c r="HFJ2" s="55"/>
      <c r="HFK2" s="55"/>
      <c r="HFL2" s="55"/>
      <c r="HFM2" s="55"/>
      <c r="HFN2" s="55"/>
      <c r="HFO2" s="55"/>
      <c r="HFP2" s="55"/>
      <c r="HFQ2" s="55"/>
      <c r="HFR2" s="55"/>
      <c r="HFS2" s="55"/>
      <c r="HFT2" s="55"/>
      <c r="HFU2" s="55"/>
      <c r="HFV2" s="55"/>
      <c r="HFW2" s="55"/>
      <c r="HFX2" s="55"/>
      <c r="HFY2" s="55"/>
      <c r="HFZ2" s="55"/>
      <c r="HGA2" s="55"/>
      <c r="HGB2" s="55"/>
      <c r="HGC2" s="55"/>
      <c r="HGD2" s="55"/>
      <c r="HGE2" s="55"/>
      <c r="HGF2" s="55"/>
      <c r="HGG2" s="55"/>
      <c r="HGH2" s="55"/>
      <c r="HGI2" s="55"/>
      <c r="HGJ2" s="55"/>
      <c r="HGK2" s="55"/>
      <c r="HGL2" s="55"/>
      <c r="HGM2" s="55"/>
      <c r="HGN2" s="55"/>
      <c r="HGO2" s="55"/>
      <c r="HGP2" s="55"/>
      <c r="HGQ2" s="55"/>
      <c r="HGR2" s="55"/>
      <c r="HGS2" s="55"/>
      <c r="HGT2" s="55"/>
      <c r="HGU2" s="55"/>
      <c r="HGV2" s="55"/>
      <c r="HGW2" s="55"/>
      <c r="HGX2" s="55"/>
      <c r="HGY2" s="55"/>
      <c r="HGZ2" s="55"/>
      <c r="HHA2" s="55"/>
      <c r="HHB2" s="55"/>
      <c r="HHC2" s="55"/>
      <c r="HHD2" s="55"/>
      <c r="HHE2" s="55"/>
      <c r="HHF2" s="55"/>
      <c r="HHG2" s="55"/>
      <c r="HHH2" s="55"/>
      <c r="HHI2" s="55"/>
      <c r="HHJ2" s="55"/>
      <c r="HHK2" s="55"/>
      <c r="HHL2" s="55"/>
      <c r="HHM2" s="55"/>
      <c r="HHN2" s="55"/>
      <c r="HHO2" s="55"/>
      <c r="HHP2" s="55"/>
      <c r="HHQ2" s="55"/>
      <c r="HHR2" s="55"/>
      <c r="HHS2" s="55"/>
      <c r="HHT2" s="55"/>
      <c r="HHU2" s="55"/>
      <c r="HHV2" s="55"/>
      <c r="HHW2" s="55"/>
      <c r="HHX2" s="55"/>
      <c r="HHY2" s="55"/>
      <c r="HHZ2" s="55"/>
      <c r="HIA2" s="55"/>
      <c r="HIB2" s="55"/>
      <c r="HIC2" s="55"/>
      <c r="HID2" s="55"/>
      <c r="HIE2" s="55"/>
      <c r="HIF2" s="55"/>
      <c r="HIG2" s="55"/>
      <c r="HIH2" s="55"/>
      <c r="HII2" s="55"/>
      <c r="HIJ2" s="55"/>
      <c r="HIK2" s="55"/>
      <c r="HIL2" s="55"/>
      <c r="HIM2" s="55"/>
      <c r="HIN2" s="55"/>
      <c r="HIO2" s="55"/>
      <c r="HIP2" s="55"/>
      <c r="HIQ2" s="55"/>
      <c r="HIR2" s="55"/>
      <c r="HIS2" s="55"/>
      <c r="HIT2" s="55"/>
      <c r="HIU2" s="55"/>
      <c r="HIV2" s="55"/>
      <c r="HIW2" s="55"/>
      <c r="HIX2" s="55"/>
      <c r="HIY2" s="55"/>
      <c r="HIZ2" s="55"/>
      <c r="HJA2" s="55"/>
      <c r="HJB2" s="55"/>
      <c r="HJC2" s="55"/>
      <c r="HJD2" s="55"/>
      <c r="HJE2" s="55"/>
      <c r="HJF2" s="55"/>
      <c r="HJG2" s="55"/>
      <c r="HJH2" s="55"/>
      <c r="HJI2" s="55"/>
      <c r="HJJ2" s="55"/>
      <c r="HJK2" s="55"/>
      <c r="HJL2" s="55"/>
      <c r="HJM2" s="55"/>
      <c r="HJN2" s="55"/>
      <c r="HJO2" s="55"/>
      <c r="HJP2" s="55"/>
      <c r="HJQ2" s="55"/>
      <c r="HJR2" s="55"/>
      <c r="HJS2" s="55"/>
      <c r="HJT2" s="55"/>
      <c r="HJU2" s="55"/>
      <c r="HJV2" s="55"/>
      <c r="HJW2" s="55"/>
      <c r="HJX2" s="55"/>
      <c r="HJY2" s="55"/>
      <c r="HJZ2" s="55"/>
      <c r="HKA2" s="55"/>
      <c r="HKB2" s="55"/>
      <c r="HKC2" s="55"/>
      <c r="HKD2" s="55"/>
      <c r="HKE2" s="55"/>
      <c r="HKF2" s="55"/>
      <c r="HKG2" s="55"/>
      <c r="HKH2" s="55"/>
      <c r="HKI2" s="55"/>
      <c r="HKJ2" s="55"/>
      <c r="HKK2" s="55"/>
      <c r="HKL2" s="55"/>
      <c r="HKM2" s="55"/>
      <c r="HKN2" s="55"/>
      <c r="HKO2" s="55"/>
      <c r="HKP2" s="55"/>
      <c r="HKQ2" s="55"/>
      <c r="HKR2" s="55"/>
      <c r="HKS2" s="55"/>
      <c r="HKT2" s="55"/>
      <c r="HKU2" s="55"/>
      <c r="HKV2" s="55"/>
      <c r="HKW2" s="55"/>
      <c r="HKX2" s="55"/>
      <c r="HKY2" s="55"/>
      <c r="HKZ2" s="55"/>
      <c r="HLA2" s="55"/>
      <c r="HLB2" s="55"/>
      <c r="HLC2" s="55"/>
      <c r="HLD2" s="55"/>
      <c r="HLE2" s="55"/>
      <c r="HLF2" s="55"/>
      <c r="HLG2" s="55"/>
      <c r="HLH2" s="55"/>
      <c r="HLI2" s="55"/>
      <c r="HLJ2" s="55"/>
      <c r="HLK2" s="55"/>
      <c r="HLL2" s="55"/>
      <c r="HLM2" s="55"/>
      <c r="HLN2" s="55"/>
      <c r="HLO2" s="55"/>
      <c r="HLP2" s="55"/>
      <c r="HLQ2" s="55"/>
      <c r="HLR2" s="55"/>
      <c r="HLS2" s="55"/>
      <c r="HLT2" s="55"/>
      <c r="HLU2" s="55"/>
      <c r="HLV2" s="55"/>
      <c r="HLW2" s="55"/>
      <c r="HLX2" s="55"/>
      <c r="HLY2" s="55"/>
      <c r="HLZ2" s="55"/>
      <c r="HMA2" s="55"/>
      <c r="HMB2" s="55"/>
      <c r="HMC2" s="55"/>
      <c r="HMD2" s="55"/>
      <c r="HME2" s="55"/>
      <c r="HMF2" s="55"/>
      <c r="HMG2" s="55"/>
      <c r="HMH2" s="55"/>
      <c r="HMI2" s="55"/>
      <c r="HMJ2" s="55"/>
      <c r="HMK2" s="55"/>
      <c r="HML2" s="55"/>
      <c r="HMM2" s="55"/>
      <c r="HMN2" s="55"/>
      <c r="HMO2" s="55"/>
      <c r="HMP2" s="55"/>
      <c r="HMQ2" s="55"/>
      <c r="HMR2" s="55"/>
      <c r="HMS2" s="55"/>
      <c r="HMT2" s="55"/>
      <c r="HMU2" s="55"/>
      <c r="HMV2" s="55"/>
      <c r="HMW2" s="55"/>
      <c r="HMX2" s="55"/>
      <c r="HMY2" s="55"/>
      <c r="HMZ2" s="55"/>
      <c r="HNA2" s="55"/>
      <c r="HNB2" s="55"/>
      <c r="HNC2" s="55"/>
      <c r="HND2" s="55"/>
      <c r="HNE2" s="55"/>
      <c r="HNF2" s="55"/>
      <c r="HNG2" s="55"/>
      <c r="HNH2" s="55"/>
      <c r="HNI2" s="55"/>
      <c r="HNJ2" s="55"/>
      <c r="HNK2" s="55"/>
      <c r="HNL2" s="55"/>
      <c r="HNM2" s="55"/>
      <c r="HNN2" s="55"/>
      <c r="HNO2" s="55"/>
      <c r="HNP2" s="55"/>
      <c r="HNQ2" s="55"/>
      <c r="HNR2" s="55"/>
      <c r="HNS2" s="55"/>
      <c r="HNT2" s="55"/>
      <c r="HNU2" s="55"/>
      <c r="HNV2" s="55"/>
      <c r="HNW2" s="55"/>
      <c r="HNX2" s="55"/>
      <c r="HNY2" s="55"/>
      <c r="HNZ2" s="55"/>
      <c r="HOA2" s="55"/>
      <c r="HOB2" s="55"/>
      <c r="HOC2" s="55"/>
      <c r="HOD2" s="55"/>
      <c r="HOE2" s="55"/>
      <c r="HOF2" s="55"/>
      <c r="HOG2" s="55"/>
      <c r="HOH2" s="55"/>
      <c r="HOI2" s="55"/>
      <c r="HOJ2" s="55"/>
      <c r="HOK2" s="55"/>
      <c r="HOL2" s="55"/>
      <c r="HOM2" s="55"/>
      <c r="HON2" s="55"/>
      <c r="HOO2" s="55"/>
      <c r="HOP2" s="55"/>
      <c r="HOQ2" s="55"/>
      <c r="HOR2" s="55"/>
      <c r="HOS2" s="55"/>
      <c r="HOT2" s="55"/>
      <c r="HOU2" s="55"/>
      <c r="HOV2" s="55"/>
      <c r="HOW2" s="55"/>
      <c r="HOX2" s="55"/>
      <c r="HOY2" s="55"/>
      <c r="HOZ2" s="55"/>
      <c r="HPA2" s="55"/>
      <c r="HPB2" s="55"/>
      <c r="HPC2" s="55"/>
      <c r="HPD2" s="55"/>
      <c r="HPE2" s="55"/>
      <c r="HPF2" s="55"/>
      <c r="HPG2" s="55"/>
      <c r="HPH2" s="55"/>
      <c r="HPI2" s="55"/>
      <c r="HPJ2" s="55"/>
      <c r="HPK2" s="55"/>
      <c r="HPL2" s="55"/>
      <c r="HPM2" s="55"/>
      <c r="HPN2" s="55"/>
      <c r="HPO2" s="55"/>
      <c r="HPP2" s="55"/>
      <c r="HPQ2" s="55"/>
      <c r="HPR2" s="55"/>
      <c r="HPS2" s="55"/>
      <c r="HPT2" s="55"/>
      <c r="HPU2" s="55"/>
      <c r="HPV2" s="55"/>
      <c r="HPW2" s="55"/>
      <c r="HPX2" s="55"/>
      <c r="HPY2" s="55"/>
      <c r="HPZ2" s="55"/>
      <c r="HQA2" s="55"/>
      <c r="HQB2" s="55"/>
      <c r="HQC2" s="55"/>
      <c r="HQD2" s="55"/>
      <c r="HQE2" s="55"/>
      <c r="HQF2" s="55"/>
      <c r="HQG2" s="55"/>
      <c r="HQH2" s="55"/>
      <c r="HQI2" s="55"/>
      <c r="HQJ2" s="55"/>
      <c r="HQK2" s="55"/>
      <c r="HQL2" s="55"/>
      <c r="HQM2" s="55"/>
      <c r="HQN2" s="55"/>
      <c r="HQO2" s="55"/>
      <c r="HQP2" s="55"/>
      <c r="HQQ2" s="55"/>
      <c r="HQR2" s="55"/>
      <c r="HQS2" s="55"/>
      <c r="HQT2" s="55"/>
      <c r="HQU2" s="55"/>
      <c r="HQV2" s="55"/>
      <c r="HQW2" s="55"/>
      <c r="HQX2" s="55"/>
      <c r="HQY2" s="55"/>
      <c r="HQZ2" s="55"/>
      <c r="HRA2" s="55"/>
      <c r="HRB2" s="55"/>
      <c r="HRC2" s="55"/>
      <c r="HRD2" s="55"/>
      <c r="HRE2" s="55"/>
      <c r="HRF2" s="55"/>
      <c r="HRG2" s="55"/>
      <c r="HRH2" s="55"/>
      <c r="HRI2" s="55"/>
      <c r="HRJ2" s="55"/>
      <c r="HRK2" s="55"/>
      <c r="HRL2" s="55"/>
      <c r="HRM2" s="55"/>
      <c r="HRN2" s="55"/>
      <c r="HRO2" s="55"/>
      <c r="HRP2" s="55"/>
      <c r="HRQ2" s="55"/>
      <c r="HRR2" s="55"/>
      <c r="HRS2" s="55"/>
      <c r="HRT2" s="55"/>
      <c r="HRU2" s="55"/>
      <c r="HRV2" s="55"/>
      <c r="HRW2" s="55"/>
      <c r="HRX2" s="55"/>
      <c r="HRY2" s="55"/>
      <c r="HRZ2" s="55"/>
      <c r="HSA2" s="55"/>
      <c r="HSB2" s="55"/>
      <c r="HSC2" s="55"/>
      <c r="HSD2" s="55"/>
      <c r="HSE2" s="55"/>
      <c r="HSF2" s="55"/>
      <c r="HSG2" s="55"/>
      <c r="HSH2" s="55"/>
      <c r="HSI2" s="55"/>
      <c r="HSJ2" s="55"/>
      <c r="HSK2" s="55"/>
      <c r="HSL2" s="55"/>
      <c r="HSM2" s="55"/>
      <c r="HSN2" s="55"/>
      <c r="HSO2" s="55"/>
      <c r="HSP2" s="55"/>
      <c r="HSQ2" s="55"/>
      <c r="HSR2" s="55"/>
      <c r="HSS2" s="55"/>
      <c r="HST2" s="55"/>
      <c r="HSU2" s="55"/>
      <c r="HSV2" s="55"/>
      <c r="HSW2" s="55"/>
      <c r="HSX2" s="55"/>
      <c r="HSY2" s="55"/>
      <c r="HSZ2" s="55"/>
      <c r="HTA2" s="55"/>
      <c r="HTB2" s="55"/>
      <c r="HTC2" s="55"/>
      <c r="HTD2" s="55"/>
      <c r="HTE2" s="55"/>
      <c r="HTF2" s="55"/>
      <c r="HTG2" s="55"/>
      <c r="HTH2" s="55"/>
      <c r="HTI2" s="55"/>
      <c r="HTJ2" s="55"/>
      <c r="HTK2" s="55"/>
      <c r="HTL2" s="55"/>
      <c r="HTM2" s="55"/>
      <c r="HTN2" s="55"/>
      <c r="HTO2" s="55"/>
      <c r="HTP2" s="55"/>
      <c r="HTQ2" s="55"/>
      <c r="HTR2" s="55"/>
      <c r="HTS2" s="55"/>
      <c r="HTT2" s="55"/>
      <c r="HTU2" s="55"/>
      <c r="HTV2" s="55"/>
      <c r="HTW2" s="55"/>
      <c r="HTX2" s="55"/>
      <c r="HTY2" s="55"/>
      <c r="HTZ2" s="55"/>
      <c r="HUA2" s="55"/>
      <c r="HUB2" s="55"/>
      <c r="HUC2" s="55"/>
      <c r="HUD2" s="55"/>
      <c r="HUE2" s="55"/>
      <c r="HUF2" s="55"/>
      <c r="HUG2" s="55"/>
      <c r="HUH2" s="55"/>
      <c r="HUI2" s="55"/>
      <c r="HUJ2" s="55"/>
      <c r="HUK2" s="55"/>
      <c r="HUL2" s="55"/>
      <c r="HUM2" s="55"/>
      <c r="HUN2" s="55"/>
      <c r="HUO2" s="55"/>
      <c r="HUP2" s="55"/>
      <c r="HUQ2" s="55"/>
      <c r="HUR2" s="55"/>
      <c r="HUS2" s="55"/>
      <c r="HUT2" s="55"/>
      <c r="HUU2" s="55"/>
      <c r="HUV2" s="55"/>
      <c r="HUW2" s="55"/>
      <c r="HUX2" s="55"/>
      <c r="HUY2" s="55"/>
      <c r="HUZ2" s="55"/>
      <c r="HVA2" s="55"/>
      <c r="HVB2" s="55"/>
      <c r="HVC2" s="55"/>
      <c r="HVD2" s="55"/>
      <c r="HVE2" s="55"/>
      <c r="HVF2" s="55"/>
      <c r="HVG2" s="55"/>
      <c r="HVH2" s="55"/>
      <c r="HVI2" s="55"/>
      <c r="HVJ2" s="55"/>
      <c r="HVK2" s="55"/>
      <c r="HVL2" s="55"/>
      <c r="HVM2" s="55"/>
      <c r="HVN2" s="55"/>
      <c r="HVO2" s="55"/>
      <c r="HVP2" s="55"/>
      <c r="HVQ2" s="55"/>
      <c r="HVR2" s="55"/>
      <c r="HVS2" s="55"/>
      <c r="HVT2" s="55"/>
      <c r="HVU2" s="55"/>
      <c r="HVV2" s="55"/>
      <c r="HVW2" s="55"/>
      <c r="HVX2" s="55"/>
      <c r="HVY2" s="55"/>
      <c r="HVZ2" s="55"/>
      <c r="HWA2" s="55"/>
      <c r="HWB2" s="55"/>
      <c r="HWC2" s="55"/>
      <c r="HWD2" s="55"/>
      <c r="HWE2" s="55"/>
      <c r="HWF2" s="55"/>
      <c r="HWG2" s="55"/>
      <c r="HWH2" s="55"/>
      <c r="HWI2" s="55"/>
      <c r="HWJ2" s="55"/>
      <c r="HWK2" s="55"/>
      <c r="HWL2" s="55"/>
      <c r="HWM2" s="55"/>
      <c r="HWN2" s="55"/>
      <c r="HWO2" s="55"/>
      <c r="HWP2" s="55"/>
      <c r="HWQ2" s="55"/>
      <c r="HWR2" s="55"/>
      <c r="HWS2" s="55"/>
      <c r="HWT2" s="55"/>
      <c r="HWU2" s="55"/>
      <c r="HWV2" s="55"/>
      <c r="HWW2" s="55"/>
      <c r="HWX2" s="55"/>
      <c r="HWY2" s="55"/>
      <c r="HWZ2" s="55"/>
      <c r="HXA2" s="55"/>
      <c r="HXB2" s="55"/>
      <c r="HXC2" s="55"/>
      <c r="HXD2" s="55"/>
      <c r="HXE2" s="55"/>
      <c r="HXF2" s="55"/>
      <c r="HXG2" s="55"/>
      <c r="HXH2" s="55"/>
      <c r="HXI2" s="55"/>
      <c r="HXJ2" s="55"/>
      <c r="HXK2" s="55"/>
      <c r="HXL2" s="55"/>
      <c r="HXM2" s="55"/>
      <c r="HXN2" s="55"/>
      <c r="HXO2" s="55"/>
      <c r="HXP2" s="55"/>
      <c r="HXQ2" s="55"/>
      <c r="HXR2" s="55"/>
      <c r="HXS2" s="55"/>
      <c r="HXT2" s="55"/>
      <c r="HXU2" s="55"/>
      <c r="HXV2" s="55"/>
      <c r="HXW2" s="55"/>
      <c r="HXX2" s="55"/>
      <c r="HXY2" s="55"/>
      <c r="HXZ2" s="55"/>
      <c r="HYA2" s="55"/>
      <c r="HYB2" s="55"/>
      <c r="HYC2" s="55"/>
      <c r="HYD2" s="55"/>
      <c r="HYE2" s="55"/>
      <c r="HYF2" s="55"/>
      <c r="HYG2" s="55"/>
      <c r="HYH2" s="55"/>
      <c r="HYI2" s="55"/>
      <c r="HYJ2" s="55"/>
      <c r="HYK2" s="55"/>
      <c r="HYL2" s="55"/>
      <c r="HYM2" s="55"/>
      <c r="HYN2" s="55"/>
      <c r="HYO2" s="55"/>
      <c r="HYP2" s="55"/>
      <c r="HYQ2" s="55"/>
      <c r="HYR2" s="55"/>
      <c r="HYS2" s="55"/>
      <c r="HYT2" s="55"/>
      <c r="HYU2" s="55"/>
      <c r="HYV2" s="55"/>
      <c r="HYW2" s="55"/>
      <c r="HYX2" s="55"/>
      <c r="HYY2" s="55"/>
      <c r="HYZ2" s="55"/>
      <c r="HZA2" s="55"/>
      <c r="HZB2" s="55"/>
      <c r="HZC2" s="55"/>
      <c r="HZD2" s="55"/>
      <c r="HZE2" s="55"/>
      <c r="HZF2" s="55"/>
      <c r="HZG2" s="55"/>
      <c r="HZH2" s="55"/>
      <c r="HZI2" s="55"/>
      <c r="HZJ2" s="55"/>
      <c r="HZK2" s="55"/>
      <c r="HZL2" s="55"/>
      <c r="HZM2" s="55"/>
      <c r="HZN2" s="55"/>
      <c r="HZO2" s="55"/>
      <c r="HZP2" s="55"/>
      <c r="HZQ2" s="55"/>
      <c r="HZR2" s="55"/>
      <c r="HZS2" s="55"/>
      <c r="HZT2" s="55"/>
      <c r="HZU2" s="55"/>
      <c r="HZV2" s="55"/>
      <c r="HZW2" s="55"/>
      <c r="HZX2" s="55"/>
      <c r="HZY2" s="55"/>
      <c r="HZZ2" s="55"/>
      <c r="IAA2" s="55"/>
      <c r="IAB2" s="55"/>
      <c r="IAC2" s="55"/>
      <c r="IAD2" s="55"/>
      <c r="IAE2" s="55"/>
      <c r="IAF2" s="55"/>
      <c r="IAG2" s="55"/>
      <c r="IAH2" s="55"/>
      <c r="IAI2" s="55"/>
      <c r="IAJ2" s="55"/>
      <c r="IAK2" s="55"/>
      <c r="IAL2" s="55"/>
      <c r="IAM2" s="55"/>
      <c r="IAN2" s="55"/>
      <c r="IAO2" s="55"/>
      <c r="IAP2" s="55"/>
      <c r="IAQ2" s="55"/>
      <c r="IAR2" s="55"/>
      <c r="IAS2" s="55"/>
      <c r="IAT2" s="55"/>
      <c r="IAU2" s="55"/>
      <c r="IAV2" s="55"/>
      <c r="IAW2" s="55"/>
      <c r="IAX2" s="55"/>
      <c r="IAY2" s="55"/>
      <c r="IAZ2" s="55"/>
      <c r="IBA2" s="55"/>
      <c r="IBB2" s="55"/>
      <c r="IBC2" s="55"/>
      <c r="IBD2" s="55"/>
      <c r="IBE2" s="55"/>
      <c r="IBF2" s="55"/>
      <c r="IBG2" s="55"/>
      <c r="IBH2" s="55"/>
      <c r="IBI2" s="55"/>
      <c r="IBJ2" s="55"/>
      <c r="IBK2" s="55"/>
      <c r="IBL2" s="55"/>
      <c r="IBM2" s="55"/>
      <c r="IBN2" s="55"/>
      <c r="IBO2" s="55"/>
      <c r="IBP2" s="55"/>
      <c r="IBQ2" s="55"/>
      <c r="IBR2" s="55"/>
      <c r="IBS2" s="55"/>
      <c r="IBT2" s="55"/>
      <c r="IBU2" s="55"/>
      <c r="IBV2" s="55"/>
      <c r="IBW2" s="55"/>
      <c r="IBX2" s="55"/>
      <c r="IBY2" s="55"/>
      <c r="IBZ2" s="55"/>
      <c r="ICA2" s="55"/>
      <c r="ICB2" s="55"/>
      <c r="ICC2" s="55"/>
      <c r="ICD2" s="55"/>
      <c r="ICE2" s="55"/>
      <c r="ICF2" s="55"/>
      <c r="ICG2" s="55"/>
      <c r="ICH2" s="55"/>
      <c r="ICI2" s="55"/>
      <c r="ICJ2" s="55"/>
      <c r="ICK2" s="55"/>
      <c r="ICL2" s="55"/>
      <c r="ICM2" s="55"/>
      <c r="ICN2" s="55"/>
      <c r="ICO2" s="55"/>
      <c r="ICP2" s="55"/>
      <c r="ICQ2" s="55"/>
      <c r="ICR2" s="55"/>
      <c r="ICS2" s="55"/>
      <c r="ICT2" s="55"/>
      <c r="ICU2" s="55"/>
      <c r="ICV2" s="55"/>
      <c r="ICW2" s="55"/>
      <c r="ICX2" s="55"/>
      <c r="ICY2" s="55"/>
      <c r="ICZ2" s="55"/>
      <c r="IDA2" s="55"/>
      <c r="IDB2" s="55"/>
      <c r="IDC2" s="55"/>
      <c r="IDD2" s="55"/>
      <c r="IDE2" s="55"/>
      <c r="IDF2" s="55"/>
      <c r="IDG2" s="55"/>
      <c r="IDH2" s="55"/>
      <c r="IDI2" s="55"/>
      <c r="IDJ2" s="55"/>
      <c r="IDK2" s="55"/>
      <c r="IDL2" s="55"/>
      <c r="IDM2" s="55"/>
      <c r="IDN2" s="55"/>
      <c r="IDO2" s="55"/>
      <c r="IDP2" s="55"/>
      <c r="IDQ2" s="55"/>
      <c r="IDR2" s="55"/>
      <c r="IDS2" s="55"/>
      <c r="IDT2" s="55"/>
      <c r="IDU2" s="55"/>
      <c r="IDV2" s="55"/>
      <c r="IDW2" s="55"/>
      <c r="IDX2" s="55"/>
      <c r="IDY2" s="55"/>
      <c r="IDZ2" s="55"/>
      <c r="IEA2" s="55"/>
      <c r="IEB2" s="55"/>
      <c r="IEC2" s="55"/>
      <c r="IED2" s="55"/>
      <c r="IEE2" s="55"/>
      <c r="IEF2" s="55"/>
      <c r="IEG2" s="55"/>
      <c r="IEH2" s="55"/>
      <c r="IEI2" s="55"/>
      <c r="IEJ2" s="55"/>
      <c r="IEK2" s="55"/>
      <c r="IEL2" s="55"/>
      <c r="IEM2" s="55"/>
      <c r="IEN2" s="55"/>
      <c r="IEO2" s="55"/>
      <c r="IEP2" s="55"/>
      <c r="IEQ2" s="55"/>
      <c r="IER2" s="55"/>
      <c r="IES2" s="55"/>
      <c r="IET2" s="55"/>
      <c r="IEU2" s="55"/>
      <c r="IEV2" s="55"/>
      <c r="IEW2" s="55"/>
      <c r="IEX2" s="55"/>
      <c r="IEY2" s="55"/>
      <c r="IEZ2" s="55"/>
      <c r="IFA2" s="55"/>
      <c r="IFB2" s="55"/>
      <c r="IFC2" s="55"/>
      <c r="IFD2" s="55"/>
      <c r="IFE2" s="55"/>
      <c r="IFF2" s="55"/>
      <c r="IFG2" s="55"/>
      <c r="IFH2" s="55"/>
      <c r="IFI2" s="55"/>
      <c r="IFJ2" s="55"/>
      <c r="IFK2" s="55"/>
      <c r="IFL2" s="55"/>
      <c r="IFM2" s="55"/>
      <c r="IFN2" s="55"/>
      <c r="IFO2" s="55"/>
      <c r="IFP2" s="55"/>
      <c r="IFQ2" s="55"/>
      <c r="IFR2" s="55"/>
      <c r="IFS2" s="55"/>
      <c r="IFT2" s="55"/>
      <c r="IFU2" s="55"/>
      <c r="IFV2" s="55"/>
      <c r="IFW2" s="55"/>
      <c r="IFX2" s="55"/>
      <c r="IFY2" s="55"/>
      <c r="IFZ2" s="55"/>
      <c r="IGA2" s="55"/>
      <c r="IGB2" s="55"/>
      <c r="IGC2" s="55"/>
      <c r="IGD2" s="55"/>
      <c r="IGE2" s="55"/>
      <c r="IGF2" s="55"/>
      <c r="IGG2" s="55"/>
      <c r="IGH2" s="55"/>
      <c r="IGI2" s="55"/>
      <c r="IGJ2" s="55"/>
      <c r="IGK2" s="55"/>
      <c r="IGL2" s="55"/>
      <c r="IGM2" s="55"/>
      <c r="IGN2" s="55"/>
      <c r="IGO2" s="55"/>
      <c r="IGP2" s="55"/>
      <c r="IGQ2" s="55"/>
      <c r="IGR2" s="55"/>
      <c r="IGS2" s="55"/>
      <c r="IGT2" s="55"/>
      <c r="IGU2" s="55"/>
      <c r="IGV2" s="55"/>
      <c r="IGW2" s="55"/>
      <c r="IGX2" s="55"/>
      <c r="IGY2" s="55"/>
      <c r="IGZ2" s="55"/>
      <c r="IHA2" s="55"/>
      <c r="IHB2" s="55"/>
      <c r="IHC2" s="55"/>
      <c r="IHD2" s="55"/>
      <c r="IHE2" s="55"/>
      <c r="IHF2" s="55"/>
      <c r="IHG2" s="55"/>
      <c r="IHH2" s="55"/>
      <c r="IHI2" s="55"/>
      <c r="IHJ2" s="55"/>
      <c r="IHK2" s="55"/>
      <c r="IHL2" s="55"/>
      <c r="IHM2" s="55"/>
      <c r="IHN2" s="55"/>
      <c r="IHO2" s="55"/>
      <c r="IHP2" s="55"/>
      <c r="IHQ2" s="55"/>
      <c r="IHR2" s="55"/>
      <c r="IHS2" s="55"/>
      <c r="IHT2" s="55"/>
      <c r="IHU2" s="55"/>
      <c r="IHV2" s="55"/>
      <c r="IHW2" s="55"/>
      <c r="IHX2" s="55"/>
      <c r="IHY2" s="55"/>
      <c r="IHZ2" s="55"/>
      <c r="IIA2" s="55"/>
      <c r="IIB2" s="55"/>
      <c r="IIC2" s="55"/>
      <c r="IID2" s="55"/>
      <c r="IIE2" s="55"/>
      <c r="IIF2" s="55"/>
      <c r="IIG2" s="55"/>
      <c r="IIH2" s="55"/>
      <c r="III2" s="55"/>
      <c r="IIJ2" s="55"/>
      <c r="IIK2" s="55"/>
      <c r="IIL2" s="55"/>
      <c r="IIM2" s="55"/>
      <c r="IIN2" s="55"/>
      <c r="IIO2" s="55"/>
      <c r="IIP2" s="55"/>
      <c r="IIQ2" s="55"/>
      <c r="IIR2" s="55"/>
      <c r="IIS2" s="55"/>
      <c r="IIT2" s="55"/>
      <c r="IIU2" s="55"/>
      <c r="IIV2" s="55"/>
      <c r="IIW2" s="55"/>
      <c r="IIX2" s="55"/>
      <c r="IIY2" s="55"/>
      <c r="IIZ2" s="55"/>
      <c r="IJA2" s="55"/>
      <c r="IJB2" s="55"/>
      <c r="IJC2" s="55"/>
      <c r="IJD2" s="55"/>
      <c r="IJE2" s="55"/>
      <c r="IJF2" s="55"/>
      <c r="IJG2" s="55"/>
      <c r="IJH2" s="55"/>
      <c r="IJI2" s="55"/>
      <c r="IJJ2" s="55"/>
      <c r="IJK2" s="55"/>
      <c r="IJL2" s="55"/>
      <c r="IJM2" s="55"/>
      <c r="IJN2" s="55"/>
      <c r="IJO2" s="55"/>
      <c r="IJP2" s="55"/>
      <c r="IJQ2" s="55"/>
      <c r="IJR2" s="55"/>
      <c r="IJS2" s="55"/>
      <c r="IJT2" s="55"/>
      <c r="IJU2" s="55"/>
      <c r="IJV2" s="55"/>
      <c r="IJW2" s="55"/>
      <c r="IJX2" s="55"/>
      <c r="IJY2" s="55"/>
      <c r="IJZ2" s="55"/>
      <c r="IKA2" s="55"/>
      <c r="IKB2" s="55"/>
      <c r="IKC2" s="55"/>
      <c r="IKD2" s="55"/>
      <c r="IKE2" s="55"/>
      <c r="IKF2" s="55"/>
      <c r="IKG2" s="55"/>
      <c r="IKH2" s="55"/>
      <c r="IKI2" s="55"/>
      <c r="IKJ2" s="55"/>
      <c r="IKK2" s="55"/>
      <c r="IKL2" s="55"/>
      <c r="IKM2" s="55"/>
      <c r="IKN2" s="55"/>
      <c r="IKO2" s="55"/>
      <c r="IKP2" s="55"/>
      <c r="IKQ2" s="55"/>
      <c r="IKR2" s="55"/>
      <c r="IKS2" s="55"/>
      <c r="IKT2" s="55"/>
      <c r="IKU2" s="55"/>
      <c r="IKV2" s="55"/>
      <c r="IKW2" s="55"/>
      <c r="IKX2" s="55"/>
      <c r="IKY2" s="55"/>
      <c r="IKZ2" s="55"/>
      <c r="ILA2" s="55"/>
      <c r="ILB2" s="55"/>
      <c r="ILC2" s="55"/>
      <c r="ILD2" s="55"/>
      <c r="ILE2" s="55"/>
      <c r="ILF2" s="55"/>
      <c r="ILG2" s="55"/>
      <c r="ILH2" s="55"/>
      <c r="ILI2" s="55"/>
      <c r="ILJ2" s="55"/>
      <c r="ILK2" s="55"/>
      <c r="ILL2" s="55"/>
      <c r="ILM2" s="55"/>
      <c r="ILN2" s="55"/>
      <c r="ILO2" s="55"/>
      <c r="ILP2" s="55"/>
      <c r="ILQ2" s="55"/>
      <c r="ILR2" s="55"/>
      <c r="ILS2" s="55"/>
      <c r="ILT2" s="55"/>
      <c r="ILU2" s="55"/>
      <c r="ILV2" s="55"/>
      <c r="ILW2" s="55"/>
      <c r="ILX2" s="55"/>
      <c r="ILY2" s="55"/>
      <c r="ILZ2" s="55"/>
      <c r="IMA2" s="55"/>
      <c r="IMB2" s="55"/>
      <c r="IMC2" s="55"/>
      <c r="IMD2" s="55"/>
      <c r="IME2" s="55"/>
      <c r="IMF2" s="55"/>
      <c r="IMG2" s="55"/>
      <c r="IMH2" s="55"/>
      <c r="IMI2" s="55"/>
      <c r="IMJ2" s="55"/>
      <c r="IMK2" s="55"/>
      <c r="IML2" s="55"/>
      <c r="IMM2" s="55"/>
      <c r="IMN2" s="55"/>
      <c r="IMO2" s="55"/>
      <c r="IMP2" s="55"/>
      <c r="IMQ2" s="55"/>
      <c r="IMR2" s="55"/>
      <c r="IMS2" s="55"/>
      <c r="IMT2" s="55"/>
      <c r="IMU2" s="55"/>
      <c r="IMV2" s="55"/>
      <c r="IMW2" s="55"/>
      <c r="IMX2" s="55"/>
      <c r="IMY2" s="55"/>
      <c r="IMZ2" s="55"/>
      <c r="INA2" s="55"/>
      <c r="INB2" s="55"/>
      <c r="INC2" s="55"/>
      <c r="IND2" s="55"/>
      <c r="INE2" s="55"/>
      <c r="INF2" s="55"/>
      <c r="ING2" s="55"/>
      <c r="INH2" s="55"/>
      <c r="INI2" s="55"/>
      <c r="INJ2" s="55"/>
      <c r="INK2" s="55"/>
      <c r="INL2" s="55"/>
      <c r="INM2" s="55"/>
      <c r="INN2" s="55"/>
      <c r="INO2" s="55"/>
      <c r="INP2" s="55"/>
      <c r="INQ2" s="55"/>
      <c r="INR2" s="55"/>
      <c r="INS2" s="55"/>
      <c r="INT2" s="55"/>
      <c r="INU2" s="55"/>
      <c r="INV2" s="55"/>
      <c r="INW2" s="55"/>
      <c r="INX2" s="55"/>
      <c r="INY2" s="55"/>
      <c r="INZ2" s="55"/>
      <c r="IOA2" s="55"/>
      <c r="IOB2" s="55"/>
      <c r="IOC2" s="55"/>
      <c r="IOD2" s="55"/>
      <c r="IOE2" s="55"/>
      <c r="IOF2" s="55"/>
      <c r="IOG2" s="55"/>
      <c r="IOH2" s="55"/>
      <c r="IOI2" s="55"/>
      <c r="IOJ2" s="55"/>
      <c r="IOK2" s="55"/>
      <c r="IOL2" s="55"/>
      <c r="IOM2" s="55"/>
      <c r="ION2" s="55"/>
      <c r="IOO2" s="55"/>
      <c r="IOP2" s="55"/>
      <c r="IOQ2" s="55"/>
      <c r="IOR2" s="55"/>
      <c r="IOS2" s="55"/>
      <c r="IOT2" s="55"/>
      <c r="IOU2" s="55"/>
      <c r="IOV2" s="55"/>
      <c r="IOW2" s="55"/>
      <c r="IOX2" s="55"/>
      <c r="IOY2" s="55"/>
      <c r="IOZ2" s="55"/>
      <c r="IPA2" s="55"/>
      <c r="IPB2" s="55"/>
      <c r="IPC2" s="55"/>
      <c r="IPD2" s="55"/>
      <c r="IPE2" s="55"/>
      <c r="IPF2" s="55"/>
      <c r="IPG2" s="55"/>
      <c r="IPH2" s="55"/>
      <c r="IPI2" s="55"/>
      <c r="IPJ2" s="55"/>
      <c r="IPK2" s="55"/>
      <c r="IPL2" s="55"/>
      <c r="IPM2" s="55"/>
      <c r="IPN2" s="55"/>
      <c r="IPO2" s="55"/>
      <c r="IPP2" s="55"/>
      <c r="IPQ2" s="55"/>
      <c r="IPR2" s="55"/>
      <c r="IPS2" s="55"/>
      <c r="IPT2" s="55"/>
      <c r="IPU2" s="55"/>
      <c r="IPV2" s="55"/>
      <c r="IPW2" s="55"/>
      <c r="IPX2" s="55"/>
      <c r="IPY2" s="55"/>
      <c r="IPZ2" s="55"/>
      <c r="IQA2" s="55"/>
      <c r="IQB2" s="55"/>
      <c r="IQC2" s="55"/>
      <c r="IQD2" s="55"/>
      <c r="IQE2" s="55"/>
      <c r="IQF2" s="55"/>
      <c r="IQG2" s="55"/>
      <c r="IQH2" s="55"/>
      <c r="IQI2" s="55"/>
      <c r="IQJ2" s="55"/>
      <c r="IQK2" s="55"/>
      <c r="IQL2" s="55"/>
      <c r="IQM2" s="55"/>
      <c r="IQN2" s="55"/>
      <c r="IQO2" s="55"/>
      <c r="IQP2" s="55"/>
      <c r="IQQ2" s="55"/>
      <c r="IQR2" s="55"/>
      <c r="IQS2" s="55"/>
      <c r="IQT2" s="55"/>
      <c r="IQU2" s="55"/>
      <c r="IQV2" s="55"/>
      <c r="IQW2" s="55"/>
      <c r="IQX2" s="55"/>
      <c r="IQY2" s="55"/>
      <c r="IQZ2" s="55"/>
      <c r="IRA2" s="55"/>
      <c r="IRB2" s="55"/>
      <c r="IRC2" s="55"/>
      <c r="IRD2" s="55"/>
      <c r="IRE2" s="55"/>
      <c r="IRF2" s="55"/>
      <c r="IRG2" s="55"/>
      <c r="IRH2" s="55"/>
      <c r="IRI2" s="55"/>
      <c r="IRJ2" s="55"/>
      <c r="IRK2" s="55"/>
      <c r="IRL2" s="55"/>
      <c r="IRM2" s="55"/>
      <c r="IRN2" s="55"/>
      <c r="IRO2" s="55"/>
      <c r="IRP2" s="55"/>
      <c r="IRQ2" s="55"/>
      <c r="IRR2" s="55"/>
      <c r="IRS2" s="55"/>
      <c r="IRT2" s="55"/>
      <c r="IRU2" s="55"/>
      <c r="IRV2" s="55"/>
      <c r="IRW2" s="55"/>
      <c r="IRX2" s="55"/>
      <c r="IRY2" s="55"/>
      <c r="IRZ2" s="55"/>
      <c r="ISA2" s="55"/>
      <c r="ISB2" s="55"/>
      <c r="ISC2" s="55"/>
      <c r="ISD2" s="55"/>
      <c r="ISE2" s="55"/>
      <c r="ISF2" s="55"/>
      <c r="ISG2" s="55"/>
      <c r="ISH2" s="55"/>
      <c r="ISI2" s="55"/>
      <c r="ISJ2" s="55"/>
      <c r="ISK2" s="55"/>
      <c r="ISL2" s="55"/>
      <c r="ISM2" s="55"/>
      <c r="ISN2" s="55"/>
      <c r="ISO2" s="55"/>
      <c r="ISP2" s="55"/>
      <c r="ISQ2" s="55"/>
      <c r="ISR2" s="55"/>
      <c r="ISS2" s="55"/>
      <c r="IST2" s="55"/>
      <c r="ISU2" s="55"/>
      <c r="ISV2" s="55"/>
      <c r="ISW2" s="55"/>
      <c r="ISX2" s="55"/>
      <c r="ISY2" s="55"/>
      <c r="ISZ2" s="55"/>
      <c r="ITA2" s="55"/>
      <c r="ITB2" s="55"/>
      <c r="ITC2" s="55"/>
      <c r="ITD2" s="55"/>
      <c r="ITE2" s="55"/>
      <c r="ITF2" s="55"/>
      <c r="ITG2" s="55"/>
      <c r="ITH2" s="55"/>
      <c r="ITI2" s="55"/>
      <c r="ITJ2" s="55"/>
      <c r="ITK2" s="55"/>
      <c r="ITL2" s="55"/>
      <c r="ITM2" s="55"/>
      <c r="ITN2" s="55"/>
      <c r="ITO2" s="55"/>
      <c r="ITP2" s="55"/>
      <c r="ITQ2" s="55"/>
      <c r="ITR2" s="55"/>
      <c r="ITS2" s="55"/>
      <c r="ITT2" s="55"/>
      <c r="ITU2" s="55"/>
      <c r="ITV2" s="55"/>
      <c r="ITW2" s="55"/>
      <c r="ITX2" s="55"/>
      <c r="ITY2" s="55"/>
      <c r="ITZ2" s="55"/>
      <c r="IUA2" s="55"/>
      <c r="IUB2" s="55"/>
      <c r="IUC2" s="55"/>
      <c r="IUD2" s="55"/>
      <c r="IUE2" s="55"/>
      <c r="IUF2" s="55"/>
      <c r="IUG2" s="55"/>
      <c r="IUH2" s="55"/>
      <c r="IUI2" s="55"/>
      <c r="IUJ2" s="55"/>
      <c r="IUK2" s="55"/>
      <c r="IUL2" s="55"/>
      <c r="IUM2" s="55"/>
      <c r="IUN2" s="55"/>
      <c r="IUO2" s="55"/>
      <c r="IUP2" s="55"/>
      <c r="IUQ2" s="55"/>
      <c r="IUR2" s="55"/>
      <c r="IUS2" s="55"/>
      <c r="IUT2" s="55"/>
      <c r="IUU2" s="55"/>
      <c r="IUV2" s="55"/>
      <c r="IUW2" s="55"/>
      <c r="IUX2" s="55"/>
      <c r="IUY2" s="55"/>
      <c r="IUZ2" s="55"/>
      <c r="IVA2" s="55"/>
      <c r="IVB2" s="55"/>
      <c r="IVC2" s="55"/>
      <c r="IVD2" s="55"/>
      <c r="IVE2" s="55"/>
      <c r="IVF2" s="55"/>
      <c r="IVG2" s="55"/>
      <c r="IVH2" s="55"/>
      <c r="IVI2" s="55"/>
      <c r="IVJ2" s="55"/>
      <c r="IVK2" s="55"/>
      <c r="IVL2" s="55"/>
      <c r="IVM2" s="55"/>
      <c r="IVN2" s="55"/>
      <c r="IVO2" s="55"/>
      <c r="IVP2" s="55"/>
      <c r="IVQ2" s="55"/>
      <c r="IVR2" s="55"/>
      <c r="IVS2" s="55"/>
      <c r="IVT2" s="55"/>
      <c r="IVU2" s="55"/>
      <c r="IVV2" s="55"/>
      <c r="IVW2" s="55"/>
      <c r="IVX2" s="55"/>
      <c r="IVY2" s="55"/>
      <c r="IVZ2" s="55"/>
      <c r="IWA2" s="55"/>
      <c r="IWB2" s="55"/>
      <c r="IWC2" s="55"/>
      <c r="IWD2" s="55"/>
      <c r="IWE2" s="55"/>
      <c r="IWF2" s="55"/>
      <c r="IWG2" s="55"/>
      <c r="IWH2" s="55"/>
      <c r="IWI2" s="55"/>
      <c r="IWJ2" s="55"/>
      <c r="IWK2" s="55"/>
      <c r="IWL2" s="55"/>
      <c r="IWM2" s="55"/>
      <c r="IWN2" s="55"/>
      <c r="IWO2" s="55"/>
      <c r="IWP2" s="55"/>
      <c r="IWQ2" s="55"/>
      <c r="IWR2" s="55"/>
      <c r="IWS2" s="55"/>
      <c r="IWT2" s="55"/>
      <c r="IWU2" s="55"/>
      <c r="IWV2" s="55"/>
      <c r="IWW2" s="55"/>
      <c r="IWX2" s="55"/>
      <c r="IWY2" s="55"/>
      <c r="IWZ2" s="55"/>
      <c r="IXA2" s="55"/>
      <c r="IXB2" s="55"/>
      <c r="IXC2" s="55"/>
      <c r="IXD2" s="55"/>
      <c r="IXE2" s="55"/>
      <c r="IXF2" s="55"/>
      <c r="IXG2" s="55"/>
      <c r="IXH2" s="55"/>
      <c r="IXI2" s="55"/>
      <c r="IXJ2" s="55"/>
      <c r="IXK2" s="55"/>
      <c r="IXL2" s="55"/>
      <c r="IXM2" s="55"/>
      <c r="IXN2" s="55"/>
      <c r="IXO2" s="55"/>
      <c r="IXP2" s="55"/>
      <c r="IXQ2" s="55"/>
      <c r="IXR2" s="55"/>
      <c r="IXS2" s="55"/>
      <c r="IXT2" s="55"/>
      <c r="IXU2" s="55"/>
      <c r="IXV2" s="55"/>
      <c r="IXW2" s="55"/>
      <c r="IXX2" s="55"/>
      <c r="IXY2" s="55"/>
      <c r="IXZ2" s="55"/>
      <c r="IYA2" s="55"/>
      <c r="IYB2" s="55"/>
      <c r="IYC2" s="55"/>
      <c r="IYD2" s="55"/>
      <c r="IYE2" s="55"/>
      <c r="IYF2" s="55"/>
      <c r="IYG2" s="55"/>
      <c r="IYH2" s="55"/>
      <c r="IYI2" s="55"/>
      <c r="IYJ2" s="55"/>
      <c r="IYK2" s="55"/>
      <c r="IYL2" s="55"/>
      <c r="IYM2" s="55"/>
      <c r="IYN2" s="55"/>
      <c r="IYO2" s="55"/>
      <c r="IYP2" s="55"/>
      <c r="IYQ2" s="55"/>
      <c r="IYR2" s="55"/>
      <c r="IYS2" s="55"/>
      <c r="IYT2" s="55"/>
      <c r="IYU2" s="55"/>
      <c r="IYV2" s="55"/>
      <c r="IYW2" s="55"/>
      <c r="IYX2" s="55"/>
      <c r="IYY2" s="55"/>
      <c r="IYZ2" s="55"/>
      <c r="IZA2" s="55"/>
      <c r="IZB2" s="55"/>
      <c r="IZC2" s="55"/>
      <c r="IZD2" s="55"/>
      <c r="IZE2" s="55"/>
      <c r="IZF2" s="55"/>
      <c r="IZG2" s="55"/>
      <c r="IZH2" s="55"/>
      <c r="IZI2" s="55"/>
      <c r="IZJ2" s="55"/>
      <c r="IZK2" s="55"/>
      <c r="IZL2" s="55"/>
      <c r="IZM2" s="55"/>
      <c r="IZN2" s="55"/>
      <c r="IZO2" s="55"/>
      <c r="IZP2" s="55"/>
      <c r="IZQ2" s="55"/>
      <c r="IZR2" s="55"/>
      <c r="IZS2" s="55"/>
      <c r="IZT2" s="55"/>
      <c r="IZU2" s="55"/>
      <c r="IZV2" s="55"/>
      <c r="IZW2" s="55"/>
      <c r="IZX2" s="55"/>
      <c r="IZY2" s="55"/>
      <c r="IZZ2" s="55"/>
      <c r="JAA2" s="55"/>
      <c r="JAB2" s="55"/>
      <c r="JAC2" s="55"/>
      <c r="JAD2" s="55"/>
      <c r="JAE2" s="55"/>
      <c r="JAF2" s="55"/>
      <c r="JAG2" s="55"/>
      <c r="JAH2" s="55"/>
      <c r="JAI2" s="55"/>
      <c r="JAJ2" s="55"/>
      <c r="JAK2" s="55"/>
      <c r="JAL2" s="55"/>
      <c r="JAM2" s="55"/>
      <c r="JAN2" s="55"/>
      <c r="JAO2" s="55"/>
      <c r="JAP2" s="55"/>
      <c r="JAQ2" s="55"/>
      <c r="JAR2" s="55"/>
      <c r="JAS2" s="55"/>
      <c r="JAT2" s="55"/>
      <c r="JAU2" s="55"/>
      <c r="JAV2" s="55"/>
      <c r="JAW2" s="55"/>
      <c r="JAX2" s="55"/>
      <c r="JAY2" s="55"/>
      <c r="JAZ2" s="55"/>
      <c r="JBA2" s="55"/>
      <c r="JBB2" s="55"/>
      <c r="JBC2" s="55"/>
      <c r="JBD2" s="55"/>
      <c r="JBE2" s="55"/>
      <c r="JBF2" s="55"/>
      <c r="JBG2" s="55"/>
      <c r="JBH2" s="55"/>
      <c r="JBI2" s="55"/>
      <c r="JBJ2" s="55"/>
      <c r="JBK2" s="55"/>
      <c r="JBL2" s="55"/>
      <c r="JBM2" s="55"/>
      <c r="JBN2" s="55"/>
      <c r="JBO2" s="55"/>
      <c r="JBP2" s="55"/>
      <c r="JBQ2" s="55"/>
      <c r="JBR2" s="55"/>
      <c r="JBS2" s="55"/>
      <c r="JBT2" s="55"/>
      <c r="JBU2" s="55"/>
      <c r="JBV2" s="55"/>
      <c r="JBW2" s="55"/>
      <c r="JBX2" s="55"/>
      <c r="JBY2" s="55"/>
      <c r="JBZ2" s="55"/>
      <c r="JCA2" s="55"/>
      <c r="JCB2" s="55"/>
      <c r="JCC2" s="55"/>
      <c r="JCD2" s="55"/>
      <c r="JCE2" s="55"/>
      <c r="JCF2" s="55"/>
      <c r="JCG2" s="55"/>
      <c r="JCH2" s="55"/>
      <c r="JCI2" s="55"/>
      <c r="JCJ2" s="55"/>
      <c r="JCK2" s="55"/>
      <c r="JCL2" s="55"/>
      <c r="JCM2" s="55"/>
      <c r="JCN2" s="55"/>
      <c r="JCO2" s="55"/>
      <c r="JCP2" s="55"/>
      <c r="JCQ2" s="55"/>
      <c r="JCR2" s="55"/>
      <c r="JCS2" s="55"/>
      <c r="JCT2" s="55"/>
      <c r="JCU2" s="55"/>
      <c r="JCV2" s="55"/>
      <c r="JCW2" s="55"/>
      <c r="JCX2" s="55"/>
      <c r="JCY2" s="55"/>
      <c r="JCZ2" s="55"/>
      <c r="JDA2" s="55"/>
      <c r="JDB2" s="55"/>
      <c r="JDC2" s="55"/>
      <c r="JDD2" s="55"/>
      <c r="JDE2" s="55"/>
      <c r="JDF2" s="55"/>
      <c r="JDG2" s="55"/>
      <c r="JDH2" s="55"/>
      <c r="JDI2" s="55"/>
      <c r="JDJ2" s="55"/>
      <c r="JDK2" s="55"/>
      <c r="JDL2" s="55"/>
      <c r="JDM2" s="55"/>
      <c r="JDN2" s="55"/>
      <c r="JDO2" s="55"/>
      <c r="JDP2" s="55"/>
      <c r="JDQ2" s="55"/>
      <c r="JDR2" s="55"/>
      <c r="JDS2" s="55"/>
      <c r="JDT2" s="55"/>
      <c r="JDU2" s="55"/>
      <c r="JDV2" s="55"/>
      <c r="JDW2" s="55"/>
      <c r="JDX2" s="55"/>
      <c r="JDY2" s="55"/>
      <c r="JDZ2" s="55"/>
      <c r="JEA2" s="55"/>
      <c r="JEB2" s="55"/>
      <c r="JEC2" s="55"/>
      <c r="JED2" s="55"/>
      <c r="JEE2" s="55"/>
      <c r="JEF2" s="55"/>
      <c r="JEG2" s="55"/>
      <c r="JEH2" s="55"/>
      <c r="JEI2" s="55"/>
      <c r="JEJ2" s="55"/>
      <c r="JEK2" s="55"/>
      <c r="JEL2" s="55"/>
      <c r="JEM2" s="55"/>
      <c r="JEN2" s="55"/>
      <c r="JEO2" s="55"/>
      <c r="JEP2" s="55"/>
      <c r="JEQ2" s="55"/>
      <c r="JER2" s="55"/>
      <c r="JES2" s="55"/>
      <c r="JET2" s="55"/>
      <c r="JEU2" s="55"/>
      <c r="JEV2" s="55"/>
      <c r="JEW2" s="55"/>
      <c r="JEX2" s="55"/>
      <c r="JEY2" s="55"/>
      <c r="JEZ2" s="55"/>
      <c r="JFA2" s="55"/>
      <c r="JFB2" s="55"/>
      <c r="JFC2" s="55"/>
      <c r="JFD2" s="55"/>
      <c r="JFE2" s="55"/>
      <c r="JFF2" s="55"/>
      <c r="JFG2" s="55"/>
      <c r="JFH2" s="55"/>
      <c r="JFI2" s="55"/>
      <c r="JFJ2" s="55"/>
      <c r="JFK2" s="55"/>
      <c r="JFL2" s="55"/>
      <c r="JFM2" s="55"/>
      <c r="JFN2" s="55"/>
      <c r="JFO2" s="55"/>
      <c r="JFP2" s="55"/>
      <c r="JFQ2" s="55"/>
      <c r="JFR2" s="55"/>
      <c r="JFS2" s="55"/>
      <c r="JFT2" s="55"/>
      <c r="JFU2" s="55"/>
      <c r="JFV2" s="55"/>
      <c r="JFW2" s="55"/>
      <c r="JFX2" s="55"/>
      <c r="JFY2" s="55"/>
      <c r="JFZ2" s="55"/>
      <c r="JGA2" s="55"/>
      <c r="JGB2" s="55"/>
      <c r="JGC2" s="55"/>
      <c r="JGD2" s="55"/>
      <c r="JGE2" s="55"/>
      <c r="JGF2" s="55"/>
      <c r="JGG2" s="55"/>
      <c r="JGH2" s="55"/>
      <c r="JGI2" s="55"/>
      <c r="JGJ2" s="55"/>
      <c r="JGK2" s="55"/>
      <c r="JGL2" s="55"/>
      <c r="JGM2" s="55"/>
      <c r="JGN2" s="55"/>
      <c r="JGO2" s="55"/>
      <c r="JGP2" s="55"/>
      <c r="JGQ2" s="55"/>
      <c r="JGR2" s="55"/>
      <c r="JGS2" s="55"/>
      <c r="JGT2" s="55"/>
      <c r="JGU2" s="55"/>
      <c r="JGV2" s="55"/>
      <c r="JGW2" s="55"/>
      <c r="JGX2" s="55"/>
      <c r="JGY2" s="55"/>
      <c r="JGZ2" s="55"/>
      <c r="JHA2" s="55"/>
      <c r="JHB2" s="55"/>
      <c r="JHC2" s="55"/>
      <c r="JHD2" s="55"/>
      <c r="JHE2" s="55"/>
      <c r="JHF2" s="55"/>
      <c r="JHG2" s="55"/>
      <c r="JHH2" s="55"/>
      <c r="JHI2" s="55"/>
      <c r="JHJ2" s="55"/>
      <c r="JHK2" s="55"/>
      <c r="JHL2" s="55"/>
      <c r="JHM2" s="55"/>
      <c r="JHN2" s="55"/>
      <c r="JHO2" s="55"/>
      <c r="JHP2" s="55"/>
      <c r="JHQ2" s="55"/>
      <c r="JHR2" s="55"/>
      <c r="JHS2" s="55"/>
      <c r="JHT2" s="55"/>
      <c r="JHU2" s="55"/>
      <c r="JHV2" s="55"/>
      <c r="JHW2" s="55"/>
      <c r="JHX2" s="55"/>
      <c r="JHY2" s="55"/>
      <c r="JHZ2" s="55"/>
      <c r="JIA2" s="55"/>
      <c r="JIB2" s="55"/>
      <c r="JIC2" s="55"/>
      <c r="JID2" s="55"/>
      <c r="JIE2" s="55"/>
      <c r="JIF2" s="55"/>
      <c r="JIG2" s="55"/>
      <c r="JIH2" s="55"/>
      <c r="JII2" s="55"/>
      <c r="JIJ2" s="55"/>
      <c r="JIK2" s="55"/>
      <c r="JIL2" s="55"/>
      <c r="JIM2" s="55"/>
      <c r="JIN2" s="55"/>
      <c r="JIO2" s="55"/>
      <c r="JIP2" s="55"/>
      <c r="JIQ2" s="55"/>
      <c r="JIR2" s="55"/>
      <c r="JIS2" s="55"/>
      <c r="JIT2" s="55"/>
      <c r="JIU2" s="55"/>
      <c r="JIV2" s="55"/>
      <c r="JIW2" s="55"/>
      <c r="JIX2" s="55"/>
      <c r="JIY2" s="55"/>
      <c r="JIZ2" s="55"/>
      <c r="JJA2" s="55"/>
      <c r="JJB2" s="55"/>
      <c r="JJC2" s="55"/>
      <c r="JJD2" s="55"/>
      <c r="JJE2" s="55"/>
      <c r="JJF2" s="55"/>
      <c r="JJG2" s="55"/>
      <c r="JJH2" s="55"/>
      <c r="JJI2" s="55"/>
      <c r="JJJ2" s="55"/>
      <c r="JJK2" s="55"/>
      <c r="JJL2" s="55"/>
      <c r="JJM2" s="55"/>
      <c r="JJN2" s="55"/>
      <c r="JJO2" s="55"/>
      <c r="JJP2" s="55"/>
      <c r="JJQ2" s="55"/>
      <c r="JJR2" s="55"/>
      <c r="JJS2" s="55"/>
      <c r="JJT2" s="55"/>
      <c r="JJU2" s="55"/>
      <c r="JJV2" s="55"/>
      <c r="JJW2" s="55"/>
      <c r="JJX2" s="55"/>
      <c r="JJY2" s="55"/>
      <c r="JJZ2" s="55"/>
      <c r="JKA2" s="55"/>
      <c r="JKB2" s="55"/>
      <c r="JKC2" s="55"/>
      <c r="JKD2" s="55"/>
      <c r="JKE2" s="55"/>
      <c r="JKF2" s="55"/>
      <c r="JKG2" s="55"/>
      <c r="JKH2" s="55"/>
      <c r="JKI2" s="55"/>
      <c r="JKJ2" s="55"/>
      <c r="JKK2" s="55"/>
      <c r="JKL2" s="55"/>
      <c r="JKM2" s="55"/>
      <c r="JKN2" s="55"/>
      <c r="JKO2" s="55"/>
      <c r="JKP2" s="55"/>
      <c r="JKQ2" s="55"/>
      <c r="JKR2" s="55"/>
      <c r="JKS2" s="55"/>
      <c r="JKT2" s="55"/>
      <c r="JKU2" s="55"/>
      <c r="JKV2" s="55"/>
      <c r="JKW2" s="55"/>
      <c r="JKX2" s="55"/>
      <c r="JKY2" s="55"/>
      <c r="JKZ2" s="55"/>
      <c r="JLA2" s="55"/>
      <c r="JLB2" s="55"/>
      <c r="JLC2" s="55"/>
      <c r="JLD2" s="55"/>
      <c r="JLE2" s="55"/>
      <c r="JLF2" s="55"/>
      <c r="JLG2" s="55"/>
      <c r="JLH2" s="55"/>
      <c r="JLI2" s="55"/>
      <c r="JLJ2" s="55"/>
      <c r="JLK2" s="55"/>
      <c r="JLL2" s="55"/>
      <c r="JLM2" s="55"/>
      <c r="JLN2" s="55"/>
      <c r="JLO2" s="55"/>
      <c r="JLP2" s="55"/>
      <c r="JLQ2" s="55"/>
      <c r="JLR2" s="55"/>
      <c r="JLS2" s="55"/>
      <c r="JLT2" s="55"/>
      <c r="JLU2" s="55"/>
      <c r="JLV2" s="55"/>
      <c r="JLW2" s="55"/>
      <c r="JLX2" s="55"/>
      <c r="JLY2" s="55"/>
      <c r="JLZ2" s="55"/>
      <c r="JMA2" s="55"/>
      <c r="JMB2" s="55"/>
      <c r="JMC2" s="55"/>
      <c r="JMD2" s="55"/>
      <c r="JME2" s="55"/>
      <c r="JMF2" s="55"/>
      <c r="JMG2" s="55"/>
      <c r="JMH2" s="55"/>
      <c r="JMI2" s="55"/>
      <c r="JMJ2" s="55"/>
      <c r="JMK2" s="55"/>
      <c r="JML2" s="55"/>
      <c r="JMM2" s="55"/>
      <c r="JMN2" s="55"/>
      <c r="JMO2" s="55"/>
      <c r="JMP2" s="55"/>
      <c r="JMQ2" s="55"/>
      <c r="JMR2" s="55"/>
      <c r="JMS2" s="55"/>
      <c r="JMT2" s="55"/>
      <c r="JMU2" s="55"/>
      <c r="JMV2" s="55"/>
      <c r="JMW2" s="55"/>
      <c r="JMX2" s="55"/>
      <c r="JMY2" s="55"/>
      <c r="JMZ2" s="55"/>
      <c r="JNA2" s="55"/>
      <c r="JNB2" s="55"/>
      <c r="JNC2" s="55"/>
      <c r="JND2" s="55"/>
      <c r="JNE2" s="55"/>
      <c r="JNF2" s="55"/>
      <c r="JNG2" s="55"/>
      <c r="JNH2" s="55"/>
      <c r="JNI2" s="55"/>
      <c r="JNJ2" s="55"/>
      <c r="JNK2" s="55"/>
      <c r="JNL2" s="55"/>
      <c r="JNM2" s="55"/>
      <c r="JNN2" s="55"/>
      <c r="JNO2" s="55"/>
      <c r="JNP2" s="55"/>
      <c r="JNQ2" s="55"/>
      <c r="JNR2" s="55"/>
      <c r="JNS2" s="55"/>
      <c r="JNT2" s="55"/>
      <c r="JNU2" s="55"/>
      <c r="JNV2" s="55"/>
      <c r="JNW2" s="55"/>
      <c r="JNX2" s="55"/>
      <c r="JNY2" s="55"/>
      <c r="JNZ2" s="55"/>
      <c r="JOA2" s="55"/>
      <c r="JOB2" s="55"/>
      <c r="JOC2" s="55"/>
      <c r="JOD2" s="55"/>
      <c r="JOE2" s="55"/>
      <c r="JOF2" s="55"/>
      <c r="JOG2" s="55"/>
      <c r="JOH2" s="55"/>
      <c r="JOI2" s="55"/>
      <c r="JOJ2" s="55"/>
      <c r="JOK2" s="55"/>
      <c r="JOL2" s="55"/>
      <c r="JOM2" s="55"/>
      <c r="JON2" s="55"/>
      <c r="JOO2" s="55"/>
      <c r="JOP2" s="55"/>
      <c r="JOQ2" s="55"/>
      <c r="JOR2" s="55"/>
      <c r="JOS2" s="55"/>
      <c r="JOT2" s="55"/>
      <c r="JOU2" s="55"/>
      <c r="JOV2" s="55"/>
      <c r="JOW2" s="55"/>
      <c r="JOX2" s="55"/>
      <c r="JOY2" s="55"/>
      <c r="JOZ2" s="55"/>
      <c r="JPA2" s="55"/>
      <c r="JPB2" s="55"/>
      <c r="JPC2" s="55"/>
      <c r="JPD2" s="55"/>
      <c r="JPE2" s="55"/>
      <c r="JPF2" s="55"/>
      <c r="JPG2" s="55"/>
      <c r="JPH2" s="55"/>
      <c r="JPI2" s="55"/>
      <c r="JPJ2" s="55"/>
      <c r="JPK2" s="55"/>
      <c r="JPL2" s="55"/>
      <c r="JPM2" s="55"/>
      <c r="JPN2" s="55"/>
      <c r="JPO2" s="55"/>
      <c r="JPP2" s="55"/>
      <c r="JPQ2" s="55"/>
      <c r="JPR2" s="55"/>
      <c r="JPS2" s="55"/>
      <c r="JPT2" s="55"/>
      <c r="JPU2" s="55"/>
      <c r="JPV2" s="55"/>
      <c r="JPW2" s="55"/>
      <c r="JPX2" s="55"/>
      <c r="JPY2" s="55"/>
      <c r="JPZ2" s="55"/>
      <c r="JQA2" s="55"/>
      <c r="JQB2" s="55"/>
      <c r="JQC2" s="55"/>
      <c r="JQD2" s="55"/>
      <c r="JQE2" s="55"/>
      <c r="JQF2" s="55"/>
      <c r="JQG2" s="55"/>
      <c r="JQH2" s="55"/>
      <c r="JQI2" s="55"/>
      <c r="JQJ2" s="55"/>
      <c r="JQK2" s="55"/>
      <c r="JQL2" s="55"/>
      <c r="JQM2" s="55"/>
      <c r="JQN2" s="55"/>
      <c r="JQO2" s="55"/>
      <c r="JQP2" s="55"/>
      <c r="JQQ2" s="55"/>
      <c r="JQR2" s="55"/>
      <c r="JQS2" s="55"/>
      <c r="JQT2" s="55"/>
      <c r="JQU2" s="55"/>
      <c r="JQV2" s="55"/>
      <c r="JQW2" s="55"/>
      <c r="JQX2" s="55"/>
      <c r="JQY2" s="55"/>
      <c r="JQZ2" s="55"/>
      <c r="JRA2" s="55"/>
      <c r="JRB2" s="55"/>
      <c r="JRC2" s="55"/>
      <c r="JRD2" s="55"/>
      <c r="JRE2" s="55"/>
      <c r="JRF2" s="55"/>
      <c r="JRG2" s="55"/>
      <c r="JRH2" s="55"/>
      <c r="JRI2" s="55"/>
      <c r="JRJ2" s="55"/>
      <c r="JRK2" s="55"/>
      <c r="JRL2" s="55"/>
      <c r="JRM2" s="55"/>
      <c r="JRN2" s="55"/>
      <c r="JRO2" s="55"/>
      <c r="JRP2" s="55"/>
      <c r="JRQ2" s="55"/>
      <c r="JRR2" s="55"/>
      <c r="JRS2" s="55"/>
      <c r="JRT2" s="55"/>
      <c r="JRU2" s="55"/>
      <c r="JRV2" s="55"/>
      <c r="JRW2" s="55"/>
      <c r="JRX2" s="55"/>
      <c r="JRY2" s="55"/>
      <c r="JRZ2" s="55"/>
      <c r="JSA2" s="55"/>
      <c r="JSB2" s="55"/>
      <c r="JSC2" s="55"/>
      <c r="JSD2" s="55"/>
      <c r="JSE2" s="55"/>
      <c r="JSF2" s="55"/>
      <c r="JSG2" s="55"/>
      <c r="JSH2" s="55"/>
      <c r="JSI2" s="55"/>
      <c r="JSJ2" s="55"/>
      <c r="JSK2" s="55"/>
      <c r="JSL2" s="55"/>
      <c r="JSM2" s="55"/>
      <c r="JSN2" s="55"/>
      <c r="JSO2" s="55"/>
      <c r="JSP2" s="55"/>
      <c r="JSQ2" s="55"/>
      <c r="JSR2" s="55"/>
      <c r="JSS2" s="55"/>
      <c r="JST2" s="55"/>
      <c r="JSU2" s="55"/>
      <c r="JSV2" s="55"/>
      <c r="JSW2" s="55"/>
      <c r="JSX2" s="55"/>
      <c r="JSY2" s="55"/>
      <c r="JSZ2" s="55"/>
      <c r="JTA2" s="55"/>
      <c r="JTB2" s="55"/>
      <c r="JTC2" s="55"/>
      <c r="JTD2" s="55"/>
      <c r="JTE2" s="55"/>
      <c r="JTF2" s="55"/>
      <c r="JTG2" s="55"/>
      <c r="JTH2" s="55"/>
      <c r="JTI2" s="55"/>
      <c r="JTJ2" s="55"/>
      <c r="JTK2" s="55"/>
      <c r="JTL2" s="55"/>
      <c r="JTM2" s="55"/>
      <c r="JTN2" s="55"/>
      <c r="JTO2" s="55"/>
      <c r="JTP2" s="55"/>
      <c r="JTQ2" s="55"/>
      <c r="JTR2" s="55"/>
      <c r="JTS2" s="55"/>
      <c r="JTT2" s="55"/>
      <c r="JTU2" s="55"/>
      <c r="JTV2" s="55"/>
      <c r="JTW2" s="55"/>
      <c r="JTX2" s="55"/>
      <c r="JTY2" s="55"/>
      <c r="JTZ2" s="55"/>
      <c r="JUA2" s="55"/>
      <c r="JUB2" s="55"/>
      <c r="JUC2" s="55"/>
      <c r="JUD2" s="55"/>
      <c r="JUE2" s="55"/>
      <c r="JUF2" s="55"/>
      <c r="JUG2" s="55"/>
      <c r="JUH2" s="55"/>
      <c r="JUI2" s="55"/>
      <c r="JUJ2" s="55"/>
      <c r="JUK2" s="55"/>
      <c r="JUL2" s="55"/>
      <c r="JUM2" s="55"/>
      <c r="JUN2" s="55"/>
      <c r="JUO2" s="55"/>
      <c r="JUP2" s="55"/>
      <c r="JUQ2" s="55"/>
      <c r="JUR2" s="55"/>
      <c r="JUS2" s="55"/>
      <c r="JUT2" s="55"/>
      <c r="JUU2" s="55"/>
      <c r="JUV2" s="55"/>
      <c r="JUW2" s="55"/>
      <c r="JUX2" s="55"/>
      <c r="JUY2" s="55"/>
      <c r="JUZ2" s="55"/>
      <c r="JVA2" s="55"/>
      <c r="JVB2" s="55"/>
      <c r="JVC2" s="55"/>
      <c r="JVD2" s="55"/>
      <c r="JVE2" s="55"/>
      <c r="JVF2" s="55"/>
      <c r="JVG2" s="55"/>
      <c r="JVH2" s="55"/>
      <c r="JVI2" s="55"/>
      <c r="JVJ2" s="55"/>
      <c r="JVK2" s="55"/>
      <c r="JVL2" s="55"/>
      <c r="JVM2" s="55"/>
      <c r="JVN2" s="55"/>
      <c r="JVO2" s="55"/>
      <c r="JVP2" s="55"/>
      <c r="JVQ2" s="55"/>
      <c r="JVR2" s="55"/>
      <c r="JVS2" s="55"/>
      <c r="JVT2" s="55"/>
      <c r="JVU2" s="55"/>
      <c r="JVV2" s="55"/>
      <c r="JVW2" s="55"/>
      <c r="JVX2" s="55"/>
      <c r="JVY2" s="55"/>
      <c r="JVZ2" s="55"/>
      <c r="JWA2" s="55"/>
      <c r="JWB2" s="55"/>
      <c r="JWC2" s="55"/>
      <c r="JWD2" s="55"/>
      <c r="JWE2" s="55"/>
      <c r="JWF2" s="55"/>
      <c r="JWG2" s="55"/>
      <c r="JWH2" s="55"/>
      <c r="JWI2" s="55"/>
      <c r="JWJ2" s="55"/>
      <c r="JWK2" s="55"/>
      <c r="JWL2" s="55"/>
      <c r="JWM2" s="55"/>
      <c r="JWN2" s="55"/>
      <c r="JWO2" s="55"/>
      <c r="JWP2" s="55"/>
      <c r="JWQ2" s="55"/>
      <c r="JWR2" s="55"/>
      <c r="JWS2" s="55"/>
      <c r="JWT2" s="55"/>
      <c r="JWU2" s="55"/>
      <c r="JWV2" s="55"/>
      <c r="JWW2" s="55"/>
      <c r="JWX2" s="55"/>
      <c r="JWY2" s="55"/>
      <c r="JWZ2" s="55"/>
      <c r="JXA2" s="55"/>
      <c r="JXB2" s="55"/>
      <c r="JXC2" s="55"/>
      <c r="JXD2" s="55"/>
      <c r="JXE2" s="55"/>
      <c r="JXF2" s="55"/>
      <c r="JXG2" s="55"/>
      <c r="JXH2" s="55"/>
      <c r="JXI2" s="55"/>
      <c r="JXJ2" s="55"/>
      <c r="JXK2" s="55"/>
      <c r="JXL2" s="55"/>
      <c r="JXM2" s="55"/>
      <c r="JXN2" s="55"/>
      <c r="JXO2" s="55"/>
      <c r="JXP2" s="55"/>
      <c r="JXQ2" s="55"/>
      <c r="JXR2" s="55"/>
      <c r="JXS2" s="55"/>
      <c r="JXT2" s="55"/>
      <c r="JXU2" s="55"/>
      <c r="JXV2" s="55"/>
      <c r="JXW2" s="55"/>
      <c r="JXX2" s="55"/>
      <c r="JXY2" s="55"/>
      <c r="JXZ2" s="55"/>
      <c r="JYA2" s="55"/>
      <c r="JYB2" s="55"/>
      <c r="JYC2" s="55"/>
      <c r="JYD2" s="55"/>
      <c r="JYE2" s="55"/>
      <c r="JYF2" s="55"/>
      <c r="JYG2" s="55"/>
      <c r="JYH2" s="55"/>
      <c r="JYI2" s="55"/>
      <c r="JYJ2" s="55"/>
      <c r="JYK2" s="55"/>
      <c r="JYL2" s="55"/>
      <c r="JYM2" s="55"/>
      <c r="JYN2" s="55"/>
      <c r="JYO2" s="55"/>
      <c r="JYP2" s="55"/>
      <c r="JYQ2" s="55"/>
      <c r="JYR2" s="55"/>
      <c r="JYS2" s="55"/>
      <c r="JYT2" s="55"/>
      <c r="JYU2" s="55"/>
      <c r="JYV2" s="55"/>
      <c r="JYW2" s="55"/>
      <c r="JYX2" s="55"/>
      <c r="JYY2" s="55"/>
      <c r="JYZ2" s="55"/>
      <c r="JZA2" s="55"/>
      <c r="JZB2" s="55"/>
      <c r="JZC2" s="55"/>
      <c r="JZD2" s="55"/>
      <c r="JZE2" s="55"/>
      <c r="JZF2" s="55"/>
      <c r="JZG2" s="55"/>
      <c r="JZH2" s="55"/>
      <c r="JZI2" s="55"/>
      <c r="JZJ2" s="55"/>
      <c r="JZK2" s="55"/>
      <c r="JZL2" s="55"/>
      <c r="JZM2" s="55"/>
      <c r="JZN2" s="55"/>
      <c r="JZO2" s="55"/>
      <c r="JZP2" s="55"/>
      <c r="JZQ2" s="55"/>
      <c r="JZR2" s="55"/>
      <c r="JZS2" s="55"/>
      <c r="JZT2" s="55"/>
      <c r="JZU2" s="55"/>
      <c r="JZV2" s="55"/>
      <c r="JZW2" s="55"/>
      <c r="JZX2" s="55"/>
      <c r="JZY2" s="55"/>
      <c r="JZZ2" s="55"/>
      <c r="KAA2" s="55"/>
      <c r="KAB2" s="55"/>
      <c r="KAC2" s="55"/>
      <c r="KAD2" s="55"/>
      <c r="KAE2" s="55"/>
      <c r="KAF2" s="55"/>
      <c r="KAG2" s="55"/>
      <c r="KAH2" s="55"/>
      <c r="KAI2" s="55"/>
      <c r="KAJ2" s="55"/>
      <c r="KAK2" s="55"/>
      <c r="KAL2" s="55"/>
      <c r="KAM2" s="55"/>
      <c r="KAN2" s="55"/>
      <c r="KAO2" s="55"/>
      <c r="KAP2" s="55"/>
      <c r="KAQ2" s="55"/>
      <c r="KAR2" s="55"/>
      <c r="KAS2" s="55"/>
      <c r="KAT2" s="55"/>
      <c r="KAU2" s="55"/>
      <c r="KAV2" s="55"/>
      <c r="KAW2" s="55"/>
      <c r="KAX2" s="55"/>
      <c r="KAY2" s="55"/>
      <c r="KAZ2" s="55"/>
      <c r="KBA2" s="55"/>
      <c r="KBB2" s="55"/>
      <c r="KBC2" s="55"/>
      <c r="KBD2" s="55"/>
      <c r="KBE2" s="55"/>
      <c r="KBF2" s="55"/>
      <c r="KBG2" s="55"/>
      <c r="KBH2" s="55"/>
      <c r="KBI2" s="55"/>
      <c r="KBJ2" s="55"/>
      <c r="KBK2" s="55"/>
      <c r="KBL2" s="55"/>
      <c r="KBM2" s="55"/>
      <c r="KBN2" s="55"/>
      <c r="KBO2" s="55"/>
      <c r="KBP2" s="55"/>
      <c r="KBQ2" s="55"/>
      <c r="KBR2" s="55"/>
      <c r="KBS2" s="55"/>
      <c r="KBT2" s="55"/>
      <c r="KBU2" s="55"/>
      <c r="KBV2" s="55"/>
      <c r="KBW2" s="55"/>
      <c r="KBX2" s="55"/>
      <c r="KBY2" s="55"/>
      <c r="KBZ2" s="55"/>
      <c r="KCA2" s="55"/>
      <c r="KCB2" s="55"/>
      <c r="KCC2" s="55"/>
      <c r="KCD2" s="55"/>
      <c r="KCE2" s="55"/>
      <c r="KCF2" s="55"/>
      <c r="KCG2" s="55"/>
      <c r="KCH2" s="55"/>
      <c r="KCI2" s="55"/>
      <c r="KCJ2" s="55"/>
      <c r="KCK2" s="55"/>
      <c r="KCL2" s="55"/>
      <c r="KCM2" s="55"/>
      <c r="KCN2" s="55"/>
      <c r="KCO2" s="55"/>
      <c r="KCP2" s="55"/>
      <c r="KCQ2" s="55"/>
      <c r="KCR2" s="55"/>
      <c r="KCS2" s="55"/>
      <c r="KCT2" s="55"/>
      <c r="KCU2" s="55"/>
      <c r="KCV2" s="55"/>
      <c r="KCW2" s="55"/>
      <c r="KCX2" s="55"/>
      <c r="KCY2" s="55"/>
      <c r="KCZ2" s="55"/>
      <c r="KDA2" s="55"/>
      <c r="KDB2" s="55"/>
      <c r="KDC2" s="55"/>
      <c r="KDD2" s="55"/>
      <c r="KDE2" s="55"/>
      <c r="KDF2" s="55"/>
      <c r="KDG2" s="55"/>
      <c r="KDH2" s="55"/>
      <c r="KDI2" s="55"/>
      <c r="KDJ2" s="55"/>
      <c r="KDK2" s="55"/>
      <c r="KDL2" s="55"/>
      <c r="KDM2" s="55"/>
      <c r="KDN2" s="55"/>
      <c r="KDO2" s="55"/>
      <c r="KDP2" s="55"/>
      <c r="KDQ2" s="55"/>
      <c r="KDR2" s="55"/>
      <c r="KDS2" s="55"/>
      <c r="KDT2" s="55"/>
      <c r="KDU2" s="55"/>
      <c r="KDV2" s="55"/>
      <c r="KDW2" s="55"/>
      <c r="KDX2" s="55"/>
      <c r="KDY2" s="55"/>
      <c r="KDZ2" s="55"/>
      <c r="KEA2" s="55"/>
      <c r="KEB2" s="55"/>
      <c r="KEC2" s="55"/>
      <c r="KED2" s="55"/>
      <c r="KEE2" s="55"/>
      <c r="KEF2" s="55"/>
      <c r="KEG2" s="55"/>
      <c r="KEH2" s="55"/>
      <c r="KEI2" s="55"/>
      <c r="KEJ2" s="55"/>
      <c r="KEK2" s="55"/>
      <c r="KEL2" s="55"/>
      <c r="KEM2" s="55"/>
      <c r="KEN2" s="55"/>
      <c r="KEO2" s="55"/>
      <c r="KEP2" s="55"/>
      <c r="KEQ2" s="55"/>
      <c r="KER2" s="55"/>
      <c r="KES2" s="55"/>
      <c r="KET2" s="55"/>
      <c r="KEU2" s="55"/>
      <c r="KEV2" s="55"/>
      <c r="KEW2" s="55"/>
      <c r="KEX2" s="55"/>
      <c r="KEY2" s="55"/>
      <c r="KEZ2" s="55"/>
      <c r="KFA2" s="55"/>
      <c r="KFB2" s="55"/>
      <c r="KFC2" s="55"/>
      <c r="KFD2" s="55"/>
      <c r="KFE2" s="55"/>
      <c r="KFF2" s="55"/>
      <c r="KFG2" s="55"/>
      <c r="KFH2" s="55"/>
      <c r="KFI2" s="55"/>
      <c r="KFJ2" s="55"/>
      <c r="KFK2" s="55"/>
      <c r="KFL2" s="55"/>
      <c r="KFM2" s="55"/>
      <c r="KFN2" s="55"/>
      <c r="KFO2" s="55"/>
      <c r="KFP2" s="55"/>
      <c r="KFQ2" s="55"/>
      <c r="KFR2" s="55"/>
      <c r="KFS2" s="55"/>
      <c r="KFT2" s="55"/>
      <c r="KFU2" s="55"/>
      <c r="KFV2" s="55"/>
      <c r="KFW2" s="55"/>
      <c r="KFX2" s="55"/>
      <c r="KFY2" s="55"/>
      <c r="KFZ2" s="55"/>
      <c r="KGA2" s="55"/>
      <c r="KGB2" s="55"/>
      <c r="KGC2" s="55"/>
      <c r="KGD2" s="55"/>
      <c r="KGE2" s="55"/>
      <c r="KGF2" s="55"/>
      <c r="KGG2" s="55"/>
      <c r="KGH2" s="55"/>
      <c r="KGI2" s="55"/>
      <c r="KGJ2" s="55"/>
      <c r="KGK2" s="55"/>
      <c r="KGL2" s="55"/>
      <c r="KGM2" s="55"/>
      <c r="KGN2" s="55"/>
      <c r="KGO2" s="55"/>
      <c r="KGP2" s="55"/>
      <c r="KGQ2" s="55"/>
      <c r="KGR2" s="55"/>
      <c r="KGS2" s="55"/>
      <c r="KGT2" s="55"/>
      <c r="KGU2" s="55"/>
      <c r="KGV2" s="55"/>
      <c r="KGW2" s="55"/>
      <c r="KGX2" s="55"/>
      <c r="KGY2" s="55"/>
      <c r="KGZ2" s="55"/>
      <c r="KHA2" s="55"/>
      <c r="KHB2" s="55"/>
      <c r="KHC2" s="55"/>
      <c r="KHD2" s="55"/>
      <c r="KHE2" s="55"/>
      <c r="KHF2" s="55"/>
      <c r="KHG2" s="55"/>
      <c r="KHH2" s="55"/>
      <c r="KHI2" s="55"/>
      <c r="KHJ2" s="55"/>
      <c r="KHK2" s="55"/>
      <c r="KHL2" s="55"/>
      <c r="KHM2" s="55"/>
      <c r="KHN2" s="55"/>
      <c r="KHO2" s="55"/>
      <c r="KHP2" s="55"/>
      <c r="KHQ2" s="55"/>
      <c r="KHR2" s="55"/>
      <c r="KHS2" s="55"/>
      <c r="KHT2" s="55"/>
      <c r="KHU2" s="55"/>
      <c r="KHV2" s="55"/>
      <c r="KHW2" s="55"/>
      <c r="KHX2" s="55"/>
      <c r="KHY2" s="55"/>
      <c r="KHZ2" s="55"/>
      <c r="KIA2" s="55"/>
      <c r="KIB2" s="55"/>
      <c r="KIC2" s="55"/>
      <c r="KID2" s="55"/>
      <c r="KIE2" s="55"/>
      <c r="KIF2" s="55"/>
      <c r="KIG2" s="55"/>
      <c r="KIH2" s="55"/>
      <c r="KII2" s="55"/>
      <c r="KIJ2" s="55"/>
      <c r="KIK2" s="55"/>
      <c r="KIL2" s="55"/>
      <c r="KIM2" s="55"/>
      <c r="KIN2" s="55"/>
      <c r="KIO2" s="55"/>
      <c r="KIP2" s="55"/>
      <c r="KIQ2" s="55"/>
      <c r="KIR2" s="55"/>
      <c r="KIS2" s="55"/>
      <c r="KIT2" s="55"/>
      <c r="KIU2" s="55"/>
      <c r="KIV2" s="55"/>
      <c r="KIW2" s="55"/>
      <c r="KIX2" s="55"/>
      <c r="KIY2" s="55"/>
      <c r="KIZ2" s="55"/>
      <c r="KJA2" s="55"/>
      <c r="KJB2" s="55"/>
      <c r="KJC2" s="55"/>
      <c r="KJD2" s="55"/>
      <c r="KJE2" s="55"/>
      <c r="KJF2" s="55"/>
      <c r="KJG2" s="55"/>
      <c r="KJH2" s="55"/>
      <c r="KJI2" s="55"/>
      <c r="KJJ2" s="55"/>
      <c r="KJK2" s="55"/>
      <c r="KJL2" s="55"/>
      <c r="KJM2" s="55"/>
      <c r="KJN2" s="55"/>
      <c r="KJO2" s="55"/>
      <c r="KJP2" s="55"/>
      <c r="KJQ2" s="55"/>
      <c r="KJR2" s="55"/>
      <c r="KJS2" s="55"/>
      <c r="KJT2" s="55"/>
      <c r="KJU2" s="55"/>
      <c r="KJV2" s="55"/>
      <c r="KJW2" s="55"/>
      <c r="KJX2" s="55"/>
      <c r="KJY2" s="55"/>
      <c r="KJZ2" s="55"/>
      <c r="KKA2" s="55"/>
      <c r="KKB2" s="55"/>
      <c r="KKC2" s="55"/>
      <c r="KKD2" s="55"/>
      <c r="KKE2" s="55"/>
      <c r="KKF2" s="55"/>
      <c r="KKG2" s="55"/>
      <c r="KKH2" s="55"/>
      <c r="KKI2" s="55"/>
      <c r="KKJ2" s="55"/>
      <c r="KKK2" s="55"/>
      <c r="KKL2" s="55"/>
      <c r="KKM2" s="55"/>
      <c r="KKN2" s="55"/>
      <c r="KKO2" s="55"/>
      <c r="KKP2" s="55"/>
      <c r="KKQ2" s="55"/>
      <c r="KKR2" s="55"/>
      <c r="KKS2" s="55"/>
      <c r="KKT2" s="55"/>
      <c r="KKU2" s="55"/>
      <c r="KKV2" s="55"/>
      <c r="KKW2" s="55"/>
      <c r="KKX2" s="55"/>
      <c r="KKY2" s="55"/>
      <c r="KKZ2" s="55"/>
      <c r="KLA2" s="55"/>
      <c r="KLB2" s="55"/>
      <c r="KLC2" s="55"/>
      <c r="KLD2" s="55"/>
      <c r="KLE2" s="55"/>
      <c r="KLF2" s="55"/>
      <c r="KLG2" s="55"/>
      <c r="KLH2" s="55"/>
      <c r="KLI2" s="55"/>
      <c r="KLJ2" s="55"/>
      <c r="KLK2" s="55"/>
      <c r="KLL2" s="55"/>
      <c r="KLM2" s="55"/>
      <c r="KLN2" s="55"/>
      <c r="KLO2" s="55"/>
      <c r="KLP2" s="55"/>
      <c r="KLQ2" s="55"/>
      <c r="KLR2" s="55"/>
      <c r="KLS2" s="55"/>
      <c r="KLT2" s="55"/>
      <c r="KLU2" s="55"/>
      <c r="KLV2" s="55"/>
      <c r="KLW2" s="55"/>
      <c r="KLX2" s="55"/>
      <c r="KLY2" s="55"/>
      <c r="KLZ2" s="55"/>
      <c r="KMA2" s="55"/>
      <c r="KMB2" s="55"/>
      <c r="KMC2" s="55"/>
      <c r="KMD2" s="55"/>
      <c r="KME2" s="55"/>
      <c r="KMF2" s="55"/>
      <c r="KMG2" s="55"/>
      <c r="KMH2" s="55"/>
      <c r="KMI2" s="55"/>
      <c r="KMJ2" s="55"/>
      <c r="KMK2" s="55"/>
      <c r="KML2" s="55"/>
      <c r="KMM2" s="55"/>
      <c r="KMN2" s="55"/>
      <c r="KMO2" s="55"/>
      <c r="KMP2" s="55"/>
      <c r="KMQ2" s="55"/>
      <c r="KMR2" s="55"/>
      <c r="KMS2" s="55"/>
      <c r="KMT2" s="55"/>
      <c r="KMU2" s="55"/>
      <c r="KMV2" s="55"/>
      <c r="KMW2" s="55"/>
      <c r="KMX2" s="55"/>
      <c r="KMY2" s="55"/>
      <c r="KMZ2" s="55"/>
      <c r="KNA2" s="55"/>
      <c r="KNB2" s="55"/>
      <c r="KNC2" s="55"/>
      <c r="KND2" s="55"/>
      <c r="KNE2" s="55"/>
      <c r="KNF2" s="55"/>
      <c r="KNG2" s="55"/>
      <c r="KNH2" s="55"/>
      <c r="KNI2" s="55"/>
      <c r="KNJ2" s="55"/>
      <c r="KNK2" s="55"/>
      <c r="KNL2" s="55"/>
      <c r="KNM2" s="55"/>
      <c r="KNN2" s="55"/>
      <c r="KNO2" s="55"/>
      <c r="KNP2" s="55"/>
      <c r="KNQ2" s="55"/>
      <c r="KNR2" s="55"/>
      <c r="KNS2" s="55"/>
      <c r="KNT2" s="55"/>
      <c r="KNU2" s="55"/>
      <c r="KNV2" s="55"/>
      <c r="KNW2" s="55"/>
      <c r="KNX2" s="55"/>
      <c r="KNY2" s="55"/>
      <c r="KNZ2" s="55"/>
      <c r="KOA2" s="55"/>
      <c r="KOB2" s="55"/>
      <c r="KOC2" s="55"/>
      <c r="KOD2" s="55"/>
      <c r="KOE2" s="55"/>
      <c r="KOF2" s="55"/>
      <c r="KOG2" s="55"/>
      <c r="KOH2" s="55"/>
      <c r="KOI2" s="55"/>
      <c r="KOJ2" s="55"/>
      <c r="KOK2" s="55"/>
      <c r="KOL2" s="55"/>
      <c r="KOM2" s="55"/>
      <c r="KON2" s="55"/>
      <c r="KOO2" s="55"/>
      <c r="KOP2" s="55"/>
      <c r="KOQ2" s="55"/>
      <c r="KOR2" s="55"/>
      <c r="KOS2" s="55"/>
      <c r="KOT2" s="55"/>
      <c r="KOU2" s="55"/>
      <c r="KOV2" s="55"/>
      <c r="KOW2" s="55"/>
      <c r="KOX2" s="55"/>
      <c r="KOY2" s="55"/>
      <c r="KOZ2" s="55"/>
      <c r="KPA2" s="55"/>
      <c r="KPB2" s="55"/>
      <c r="KPC2" s="55"/>
      <c r="KPD2" s="55"/>
      <c r="KPE2" s="55"/>
      <c r="KPF2" s="55"/>
      <c r="KPG2" s="55"/>
      <c r="KPH2" s="55"/>
      <c r="KPI2" s="55"/>
      <c r="KPJ2" s="55"/>
      <c r="KPK2" s="55"/>
      <c r="KPL2" s="55"/>
      <c r="KPM2" s="55"/>
      <c r="KPN2" s="55"/>
      <c r="KPO2" s="55"/>
      <c r="KPP2" s="55"/>
      <c r="KPQ2" s="55"/>
      <c r="KPR2" s="55"/>
      <c r="KPS2" s="55"/>
      <c r="KPT2" s="55"/>
      <c r="KPU2" s="55"/>
      <c r="KPV2" s="55"/>
      <c r="KPW2" s="55"/>
      <c r="KPX2" s="55"/>
      <c r="KPY2" s="55"/>
      <c r="KPZ2" s="55"/>
      <c r="KQA2" s="55"/>
      <c r="KQB2" s="55"/>
      <c r="KQC2" s="55"/>
      <c r="KQD2" s="55"/>
      <c r="KQE2" s="55"/>
      <c r="KQF2" s="55"/>
      <c r="KQG2" s="55"/>
      <c r="KQH2" s="55"/>
      <c r="KQI2" s="55"/>
      <c r="KQJ2" s="55"/>
      <c r="KQK2" s="55"/>
      <c r="KQL2" s="55"/>
      <c r="KQM2" s="55"/>
      <c r="KQN2" s="55"/>
      <c r="KQO2" s="55"/>
      <c r="KQP2" s="55"/>
      <c r="KQQ2" s="55"/>
      <c r="KQR2" s="55"/>
      <c r="KQS2" s="55"/>
      <c r="KQT2" s="55"/>
      <c r="KQU2" s="55"/>
      <c r="KQV2" s="55"/>
      <c r="KQW2" s="55"/>
      <c r="KQX2" s="55"/>
      <c r="KQY2" s="55"/>
      <c r="KQZ2" s="55"/>
      <c r="KRA2" s="55"/>
      <c r="KRB2" s="55"/>
      <c r="KRC2" s="55"/>
      <c r="KRD2" s="55"/>
      <c r="KRE2" s="55"/>
      <c r="KRF2" s="55"/>
      <c r="KRG2" s="55"/>
      <c r="KRH2" s="55"/>
      <c r="KRI2" s="55"/>
      <c r="KRJ2" s="55"/>
      <c r="KRK2" s="55"/>
      <c r="KRL2" s="55"/>
      <c r="KRM2" s="55"/>
      <c r="KRN2" s="55"/>
      <c r="KRO2" s="55"/>
      <c r="KRP2" s="55"/>
      <c r="KRQ2" s="55"/>
      <c r="KRR2" s="55"/>
      <c r="KRS2" s="55"/>
      <c r="KRT2" s="55"/>
      <c r="KRU2" s="55"/>
      <c r="KRV2" s="55"/>
      <c r="KRW2" s="55"/>
      <c r="KRX2" s="55"/>
      <c r="KRY2" s="55"/>
      <c r="KRZ2" s="55"/>
      <c r="KSA2" s="55"/>
      <c r="KSB2" s="55"/>
      <c r="KSC2" s="55"/>
      <c r="KSD2" s="55"/>
      <c r="KSE2" s="55"/>
      <c r="KSF2" s="55"/>
      <c r="KSG2" s="55"/>
      <c r="KSH2" s="55"/>
      <c r="KSI2" s="55"/>
      <c r="KSJ2" s="55"/>
      <c r="KSK2" s="55"/>
      <c r="KSL2" s="55"/>
      <c r="KSM2" s="55"/>
      <c r="KSN2" s="55"/>
      <c r="KSO2" s="55"/>
      <c r="KSP2" s="55"/>
      <c r="KSQ2" s="55"/>
      <c r="KSR2" s="55"/>
      <c r="KSS2" s="55"/>
      <c r="KST2" s="55"/>
      <c r="KSU2" s="55"/>
      <c r="KSV2" s="55"/>
      <c r="KSW2" s="55"/>
      <c r="KSX2" s="55"/>
      <c r="KSY2" s="55"/>
      <c r="KSZ2" s="55"/>
      <c r="KTA2" s="55"/>
      <c r="KTB2" s="55"/>
      <c r="KTC2" s="55"/>
      <c r="KTD2" s="55"/>
      <c r="KTE2" s="55"/>
      <c r="KTF2" s="55"/>
      <c r="KTG2" s="55"/>
      <c r="KTH2" s="55"/>
      <c r="KTI2" s="55"/>
      <c r="KTJ2" s="55"/>
      <c r="KTK2" s="55"/>
      <c r="KTL2" s="55"/>
      <c r="KTM2" s="55"/>
      <c r="KTN2" s="55"/>
      <c r="KTO2" s="55"/>
      <c r="KTP2" s="55"/>
      <c r="KTQ2" s="55"/>
      <c r="KTR2" s="55"/>
      <c r="KTS2" s="55"/>
      <c r="KTT2" s="55"/>
      <c r="KTU2" s="55"/>
      <c r="KTV2" s="55"/>
      <c r="KTW2" s="55"/>
      <c r="KTX2" s="55"/>
      <c r="KTY2" s="55"/>
      <c r="KTZ2" s="55"/>
      <c r="KUA2" s="55"/>
      <c r="KUB2" s="55"/>
      <c r="KUC2" s="55"/>
      <c r="KUD2" s="55"/>
      <c r="KUE2" s="55"/>
      <c r="KUF2" s="55"/>
      <c r="KUG2" s="55"/>
      <c r="KUH2" s="55"/>
      <c r="KUI2" s="55"/>
      <c r="KUJ2" s="55"/>
      <c r="KUK2" s="55"/>
      <c r="KUL2" s="55"/>
      <c r="KUM2" s="55"/>
      <c r="KUN2" s="55"/>
      <c r="KUO2" s="55"/>
      <c r="KUP2" s="55"/>
      <c r="KUQ2" s="55"/>
      <c r="KUR2" s="55"/>
      <c r="KUS2" s="55"/>
      <c r="KUT2" s="55"/>
      <c r="KUU2" s="55"/>
      <c r="KUV2" s="55"/>
      <c r="KUW2" s="55"/>
      <c r="KUX2" s="55"/>
      <c r="KUY2" s="55"/>
      <c r="KUZ2" s="55"/>
      <c r="KVA2" s="55"/>
      <c r="KVB2" s="55"/>
      <c r="KVC2" s="55"/>
      <c r="KVD2" s="55"/>
      <c r="KVE2" s="55"/>
      <c r="KVF2" s="55"/>
      <c r="KVG2" s="55"/>
      <c r="KVH2" s="55"/>
      <c r="KVI2" s="55"/>
      <c r="KVJ2" s="55"/>
      <c r="KVK2" s="55"/>
      <c r="KVL2" s="55"/>
      <c r="KVM2" s="55"/>
      <c r="KVN2" s="55"/>
      <c r="KVO2" s="55"/>
      <c r="KVP2" s="55"/>
      <c r="KVQ2" s="55"/>
      <c r="KVR2" s="55"/>
      <c r="KVS2" s="55"/>
      <c r="KVT2" s="55"/>
      <c r="KVU2" s="55"/>
      <c r="KVV2" s="55"/>
      <c r="KVW2" s="55"/>
      <c r="KVX2" s="55"/>
      <c r="KVY2" s="55"/>
      <c r="KVZ2" s="55"/>
      <c r="KWA2" s="55"/>
      <c r="KWB2" s="55"/>
      <c r="KWC2" s="55"/>
      <c r="KWD2" s="55"/>
      <c r="KWE2" s="55"/>
      <c r="KWF2" s="55"/>
      <c r="KWG2" s="55"/>
      <c r="KWH2" s="55"/>
      <c r="KWI2" s="55"/>
      <c r="KWJ2" s="55"/>
      <c r="KWK2" s="55"/>
      <c r="KWL2" s="55"/>
      <c r="KWM2" s="55"/>
      <c r="KWN2" s="55"/>
      <c r="KWO2" s="55"/>
      <c r="KWP2" s="55"/>
      <c r="KWQ2" s="55"/>
      <c r="KWR2" s="55"/>
      <c r="KWS2" s="55"/>
      <c r="KWT2" s="55"/>
      <c r="KWU2" s="55"/>
      <c r="KWV2" s="55"/>
      <c r="KWW2" s="55"/>
      <c r="KWX2" s="55"/>
      <c r="KWY2" s="55"/>
      <c r="KWZ2" s="55"/>
      <c r="KXA2" s="55"/>
      <c r="KXB2" s="55"/>
      <c r="KXC2" s="55"/>
      <c r="KXD2" s="55"/>
      <c r="KXE2" s="55"/>
      <c r="KXF2" s="55"/>
      <c r="KXG2" s="55"/>
      <c r="KXH2" s="55"/>
      <c r="KXI2" s="55"/>
      <c r="KXJ2" s="55"/>
      <c r="KXK2" s="55"/>
      <c r="KXL2" s="55"/>
      <c r="KXM2" s="55"/>
      <c r="KXN2" s="55"/>
      <c r="KXO2" s="55"/>
      <c r="KXP2" s="55"/>
      <c r="KXQ2" s="55"/>
      <c r="KXR2" s="55"/>
      <c r="KXS2" s="55"/>
      <c r="KXT2" s="55"/>
      <c r="KXU2" s="55"/>
      <c r="KXV2" s="55"/>
      <c r="KXW2" s="55"/>
      <c r="KXX2" s="55"/>
      <c r="KXY2" s="55"/>
      <c r="KXZ2" s="55"/>
      <c r="KYA2" s="55"/>
      <c r="KYB2" s="55"/>
      <c r="KYC2" s="55"/>
      <c r="KYD2" s="55"/>
      <c r="KYE2" s="55"/>
      <c r="KYF2" s="55"/>
      <c r="KYG2" s="55"/>
      <c r="KYH2" s="55"/>
      <c r="KYI2" s="55"/>
      <c r="KYJ2" s="55"/>
      <c r="KYK2" s="55"/>
      <c r="KYL2" s="55"/>
      <c r="KYM2" s="55"/>
      <c r="KYN2" s="55"/>
      <c r="KYO2" s="55"/>
      <c r="KYP2" s="55"/>
      <c r="KYQ2" s="55"/>
      <c r="KYR2" s="55"/>
      <c r="KYS2" s="55"/>
      <c r="KYT2" s="55"/>
      <c r="KYU2" s="55"/>
      <c r="KYV2" s="55"/>
      <c r="KYW2" s="55"/>
      <c r="KYX2" s="55"/>
      <c r="KYY2" s="55"/>
      <c r="KYZ2" s="55"/>
      <c r="KZA2" s="55"/>
      <c r="KZB2" s="55"/>
      <c r="KZC2" s="55"/>
      <c r="KZD2" s="55"/>
      <c r="KZE2" s="55"/>
      <c r="KZF2" s="55"/>
      <c r="KZG2" s="55"/>
      <c r="KZH2" s="55"/>
      <c r="KZI2" s="55"/>
      <c r="KZJ2" s="55"/>
      <c r="KZK2" s="55"/>
      <c r="KZL2" s="55"/>
      <c r="KZM2" s="55"/>
      <c r="KZN2" s="55"/>
      <c r="KZO2" s="55"/>
      <c r="KZP2" s="55"/>
      <c r="KZQ2" s="55"/>
      <c r="KZR2" s="55"/>
      <c r="KZS2" s="55"/>
      <c r="KZT2" s="55"/>
      <c r="KZU2" s="55"/>
      <c r="KZV2" s="55"/>
      <c r="KZW2" s="55"/>
      <c r="KZX2" s="55"/>
      <c r="KZY2" s="55"/>
      <c r="KZZ2" s="55"/>
      <c r="LAA2" s="55"/>
      <c r="LAB2" s="55"/>
      <c r="LAC2" s="55"/>
      <c r="LAD2" s="55"/>
      <c r="LAE2" s="55"/>
      <c r="LAF2" s="55"/>
      <c r="LAG2" s="55"/>
      <c r="LAH2" s="55"/>
      <c r="LAI2" s="55"/>
      <c r="LAJ2" s="55"/>
      <c r="LAK2" s="55"/>
      <c r="LAL2" s="55"/>
      <c r="LAM2" s="55"/>
      <c r="LAN2" s="55"/>
      <c r="LAO2" s="55"/>
      <c r="LAP2" s="55"/>
      <c r="LAQ2" s="55"/>
      <c r="LAR2" s="55"/>
      <c r="LAS2" s="55"/>
      <c r="LAT2" s="55"/>
      <c r="LAU2" s="55"/>
      <c r="LAV2" s="55"/>
      <c r="LAW2" s="55"/>
      <c r="LAX2" s="55"/>
      <c r="LAY2" s="55"/>
      <c r="LAZ2" s="55"/>
      <c r="LBA2" s="55"/>
      <c r="LBB2" s="55"/>
      <c r="LBC2" s="55"/>
      <c r="LBD2" s="55"/>
      <c r="LBE2" s="55"/>
      <c r="LBF2" s="55"/>
      <c r="LBG2" s="55"/>
      <c r="LBH2" s="55"/>
      <c r="LBI2" s="55"/>
      <c r="LBJ2" s="55"/>
      <c r="LBK2" s="55"/>
      <c r="LBL2" s="55"/>
      <c r="LBM2" s="55"/>
      <c r="LBN2" s="55"/>
      <c r="LBO2" s="55"/>
      <c r="LBP2" s="55"/>
      <c r="LBQ2" s="55"/>
      <c r="LBR2" s="55"/>
      <c r="LBS2" s="55"/>
      <c r="LBT2" s="55"/>
      <c r="LBU2" s="55"/>
      <c r="LBV2" s="55"/>
      <c r="LBW2" s="55"/>
      <c r="LBX2" s="55"/>
      <c r="LBY2" s="55"/>
      <c r="LBZ2" s="55"/>
      <c r="LCA2" s="55"/>
      <c r="LCB2" s="55"/>
      <c r="LCC2" s="55"/>
      <c r="LCD2" s="55"/>
      <c r="LCE2" s="55"/>
      <c r="LCF2" s="55"/>
      <c r="LCG2" s="55"/>
      <c r="LCH2" s="55"/>
      <c r="LCI2" s="55"/>
      <c r="LCJ2" s="55"/>
      <c r="LCK2" s="55"/>
      <c r="LCL2" s="55"/>
      <c r="LCM2" s="55"/>
      <c r="LCN2" s="55"/>
      <c r="LCO2" s="55"/>
      <c r="LCP2" s="55"/>
      <c r="LCQ2" s="55"/>
      <c r="LCR2" s="55"/>
      <c r="LCS2" s="55"/>
      <c r="LCT2" s="55"/>
      <c r="LCU2" s="55"/>
      <c r="LCV2" s="55"/>
      <c r="LCW2" s="55"/>
      <c r="LCX2" s="55"/>
      <c r="LCY2" s="55"/>
      <c r="LCZ2" s="55"/>
      <c r="LDA2" s="55"/>
      <c r="LDB2" s="55"/>
      <c r="LDC2" s="55"/>
      <c r="LDD2" s="55"/>
      <c r="LDE2" s="55"/>
      <c r="LDF2" s="55"/>
      <c r="LDG2" s="55"/>
      <c r="LDH2" s="55"/>
      <c r="LDI2" s="55"/>
      <c r="LDJ2" s="55"/>
      <c r="LDK2" s="55"/>
      <c r="LDL2" s="55"/>
      <c r="LDM2" s="55"/>
      <c r="LDN2" s="55"/>
      <c r="LDO2" s="55"/>
      <c r="LDP2" s="55"/>
      <c r="LDQ2" s="55"/>
      <c r="LDR2" s="55"/>
      <c r="LDS2" s="55"/>
      <c r="LDT2" s="55"/>
      <c r="LDU2" s="55"/>
      <c r="LDV2" s="55"/>
      <c r="LDW2" s="55"/>
      <c r="LDX2" s="55"/>
      <c r="LDY2" s="55"/>
      <c r="LDZ2" s="55"/>
      <c r="LEA2" s="55"/>
      <c r="LEB2" s="55"/>
      <c r="LEC2" s="55"/>
      <c r="LED2" s="55"/>
      <c r="LEE2" s="55"/>
      <c r="LEF2" s="55"/>
      <c r="LEG2" s="55"/>
      <c r="LEH2" s="55"/>
      <c r="LEI2" s="55"/>
      <c r="LEJ2" s="55"/>
      <c r="LEK2" s="55"/>
      <c r="LEL2" s="55"/>
      <c r="LEM2" s="55"/>
      <c r="LEN2" s="55"/>
      <c r="LEO2" s="55"/>
      <c r="LEP2" s="55"/>
      <c r="LEQ2" s="55"/>
      <c r="LER2" s="55"/>
      <c r="LES2" s="55"/>
      <c r="LET2" s="55"/>
      <c r="LEU2" s="55"/>
      <c r="LEV2" s="55"/>
      <c r="LEW2" s="55"/>
      <c r="LEX2" s="55"/>
      <c r="LEY2" s="55"/>
      <c r="LEZ2" s="55"/>
      <c r="LFA2" s="55"/>
      <c r="LFB2" s="55"/>
      <c r="LFC2" s="55"/>
      <c r="LFD2" s="55"/>
      <c r="LFE2" s="55"/>
      <c r="LFF2" s="55"/>
      <c r="LFG2" s="55"/>
      <c r="LFH2" s="55"/>
      <c r="LFI2" s="55"/>
      <c r="LFJ2" s="55"/>
      <c r="LFK2" s="55"/>
      <c r="LFL2" s="55"/>
      <c r="LFM2" s="55"/>
      <c r="LFN2" s="55"/>
      <c r="LFO2" s="55"/>
      <c r="LFP2" s="55"/>
      <c r="LFQ2" s="55"/>
      <c r="LFR2" s="55"/>
      <c r="LFS2" s="55"/>
      <c r="LFT2" s="55"/>
      <c r="LFU2" s="55"/>
      <c r="LFV2" s="55"/>
      <c r="LFW2" s="55"/>
      <c r="LFX2" s="55"/>
      <c r="LFY2" s="55"/>
      <c r="LFZ2" s="55"/>
      <c r="LGA2" s="55"/>
      <c r="LGB2" s="55"/>
      <c r="LGC2" s="55"/>
      <c r="LGD2" s="55"/>
      <c r="LGE2" s="55"/>
      <c r="LGF2" s="55"/>
      <c r="LGG2" s="55"/>
      <c r="LGH2" s="55"/>
      <c r="LGI2" s="55"/>
      <c r="LGJ2" s="55"/>
      <c r="LGK2" s="55"/>
      <c r="LGL2" s="55"/>
      <c r="LGM2" s="55"/>
      <c r="LGN2" s="55"/>
      <c r="LGO2" s="55"/>
      <c r="LGP2" s="55"/>
      <c r="LGQ2" s="55"/>
      <c r="LGR2" s="55"/>
      <c r="LGS2" s="55"/>
      <c r="LGT2" s="55"/>
      <c r="LGU2" s="55"/>
      <c r="LGV2" s="55"/>
      <c r="LGW2" s="55"/>
      <c r="LGX2" s="55"/>
      <c r="LGY2" s="55"/>
      <c r="LGZ2" s="55"/>
      <c r="LHA2" s="55"/>
      <c r="LHB2" s="55"/>
      <c r="LHC2" s="55"/>
      <c r="LHD2" s="55"/>
      <c r="LHE2" s="55"/>
      <c r="LHF2" s="55"/>
      <c r="LHG2" s="55"/>
      <c r="LHH2" s="55"/>
      <c r="LHI2" s="55"/>
      <c r="LHJ2" s="55"/>
      <c r="LHK2" s="55"/>
      <c r="LHL2" s="55"/>
      <c r="LHM2" s="55"/>
      <c r="LHN2" s="55"/>
      <c r="LHO2" s="55"/>
      <c r="LHP2" s="55"/>
      <c r="LHQ2" s="55"/>
      <c r="LHR2" s="55"/>
      <c r="LHS2" s="55"/>
      <c r="LHT2" s="55"/>
      <c r="LHU2" s="55"/>
      <c r="LHV2" s="55"/>
      <c r="LHW2" s="55"/>
      <c r="LHX2" s="55"/>
      <c r="LHY2" s="55"/>
      <c r="LHZ2" s="55"/>
      <c r="LIA2" s="55"/>
      <c r="LIB2" s="55"/>
      <c r="LIC2" s="55"/>
      <c r="LID2" s="55"/>
      <c r="LIE2" s="55"/>
      <c r="LIF2" s="55"/>
      <c r="LIG2" s="55"/>
      <c r="LIH2" s="55"/>
      <c r="LII2" s="55"/>
      <c r="LIJ2" s="55"/>
      <c r="LIK2" s="55"/>
      <c r="LIL2" s="55"/>
      <c r="LIM2" s="55"/>
      <c r="LIN2" s="55"/>
      <c r="LIO2" s="55"/>
      <c r="LIP2" s="55"/>
      <c r="LIQ2" s="55"/>
      <c r="LIR2" s="55"/>
      <c r="LIS2" s="55"/>
      <c r="LIT2" s="55"/>
      <c r="LIU2" s="55"/>
      <c r="LIV2" s="55"/>
      <c r="LIW2" s="55"/>
      <c r="LIX2" s="55"/>
      <c r="LIY2" s="55"/>
      <c r="LIZ2" s="55"/>
      <c r="LJA2" s="55"/>
      <c r="LJB2" s="55"/>
      <c r="LJC2" s="55"/>
      <c r="LJD2" s="55"/>
      <c r="LJE2" s="55"/>
      <c r="LJF2" s="55"/>
      <c r="LJG2" s="55"/>
      <c r="LJH2" s="55"/>
      <c r="LJI2" s="55"/>
      <c r="LJJ2" s="55"/>
      <c r="LJK2" s="55"/>
      <c r="LJL2" s="55"/>
      <c r="LJM2" s="55"/>
      <c r="LJN2" s="55"/>
      <c r="LJO2" s="55"/>
      <c r="LJP2" s="55"/>
      <c r="LJQ2" s="55"/>
      <c r="LJR2" s="55"/>
      <c r="LJS2" s="55"/>
      <c r="LJT2" s="55"/>
      <c r="LJU2" s="55"/>
      <c r="LJV2" s="55"/>
      <c r="LJW2" s="55"/>
      <c r="LJX2" s="55"/>
      <c r="LJY2" s="55"/>
      <c r="LJZ2" s="55"/>
      <c r="LKA2" s="55"/>
      <c r="LKB2" s="55"/>
      <c r="LKC2" s="55"/>
      <c r="LKD2" s="55"/>
      <c r="LKE2" s="55"/>
      <c r="LKF2" s="55"/>
      <c r="LKG2" s="55"/>
      <c r="LKH2" s="55"/>
      <c r="LKI2" s="55"/>
      <c r="LKJ2" s="55"/>
      <c r="LKK2" s="55"/>
      <c r="LKL2" s="55"/>
      <c r="LKM2" s="55"/>
      <c r="LKN2" s="55"/>
      <c r="LKO2" s="55"/>
      <c r="LKP2" s="55"/>
      <c r="LKQ2" s="55"/>
      <c r="LKR2" s="55"/>
      <c r="LKS2" s="55"/>
      <c r="LKT2" s="55"/>
      <c r="LKU2" s="55"/>
      <c r="LKV2" s="55"/>
      <c r="LKW2" s="55"/>
      <c r="LKX2" s="55"/>
      <c r="LKY2" s="55"/>
      <c r="LKZ2" s="55"/>
      <c r="LLA2" s="55"/>
      <c r="LLB2" s="55"/>
      <c r="LLC2" s="55"/>
      <c r="LLD2" s="55"/>
      <c r="LLE2" s="55"/>
      <c r="LLF2" s="55"/>
      <c r="LLG2" s="55"/>
      <c r="LLH2" s="55"/>
      <c r="LLI2" s="55"/>
      <c r="LLJ2" s="55"/>
      <c r="LLK2" s="55"/>
      <c r="LLL2" s="55"/>
      <c r="LLM2" s="55"/>
      <c r="LLN2" s="55"/>
      <c r="LLO2" s="55"/>
      <c r="LLP2" s="55"/>
      <c r="LLQ2" s="55"/>
      <c r="LLR2" s="55"/>
      <c r="LLS2" s="55"/>
      <c r="LLT2" s="55"/>
      <c r="LLU2" s="55"/>
      <c r="LLV2" s="55"/>
      <c r="LLW2" s="55"/>
      <c r="LLX2" s="55"/>
      <c r="LLY2" s="55"/>
      <c r="LLZ2" s="55"/>
      <c r="LMA2" s="55"/>
      <c r="LMB2" s="55"/>
      <c r="LMC2" s="55"/>
      <c r="LMD2" s="55"/>
      <c r="LME2" s="55"/>
      <c r="LMF2" s="55"/>
      <c r="LMG2" s="55"/>
      <c r="LMH2" s="55"/>
      <c r="LMI2" s="55"/>
      <c r="LMJ2" s="55"/>
      <c r="LMK2" s="55"/>
      <c r="LML2" s="55"/>
      <c r="LMM2" s="55"/>
      <c r="LMN2" s="55"/>
      <c r="LMO2" s="55"/>
      <c r="LMP2" s="55"/>
      <c r="LMQ2" s="55"/>
      <c r="LMR2" s="55"/>
      <c r="LMS2" s="55"/>
      <c r="LMT2" s="55"/>
      <c r="LMU2" s="55"/>
      <c r="LMV2" s="55"/>
      <c r="LMW2" s="55"/>
      <c r="LMX2" s="55"/>
      <c r="LMY2" s="55"/>
      <c r="LMZ2" s="55"/>
      <c r="LNA2" s="55"/>
      <c r="LNB2" s="55"/>
      <c r="LNC2" s="55"/>
      <c r="LND2" s="55"/>
      <c r="LNE2" s="55"/>
      <c r="LNF2" s="55"/>
      <c r="LNG2" s="55"/>
      <c r="LNH2" s="55"/>
      <c r="LNI2" s="55"/>
      <c r="LNJ2" s="55"/>
      <c r="LNK2" s="55"/>
      <c r="LNL2" s="55"/>
      <c r="LNM2" s="55"/>
      <c r="LNN2" s="55"/>
      <c r="LNO2" s="55"/>
      <c r="LNP2" s="55"/>
      <c r="LNQ2" s="55"/>
      <c r="LNR2" s="55"/>
      <c r="LNS2" s="55"/>
      <c r="LNT2" s="55"/>
      <c r="LNU2" s="55"/>
      <c r="LNV2" s="55"/>
      <c r="LNW2" s="55"/>
      <c r="LNX2" s="55"/>
      <c r="LNY2" s="55"/>
      <c r="LNZ2" s="55"/>
      <c r="LOA2" s="55"/>
      <c r="LOB2" s="55"/>
      <c r="LOC2" s="55"/>
      <c r="LOD2" s="55"/>
      <c r="LOE2" s="55"/>
      <c r="LOF2" s="55"/>
      <c r="LOG2" s="55"/>
      <c r="LOH2" s="55"/>
      <c r="LOI2" s="55"/>
      <c r="LOJ2" s="55"/>
      <c r="LOK2" s="55"/>
      <c r="LOL2" s="55"/>
      <c r="LOM2" s="55"/>
      <c r="LON2" s="55"/>
      <c r="LOO2" s="55"/>
      <c r="LOP2" s="55"/>
      <c r="LOQ2" s="55"/>
      <c r="LOR2" s="55"/>
      <c r="LOS2" s="55"/>
      <c r="LOT2" s="55"/>
      <c r="LOU2" s="55"/>
      <c r="LOV2" s="55"/>
      <c r="LOW2" s="55"/>
      <c r="LOX2" s="55"/>
      <c r="LOY2" s="55"/>
      <c r="LOZ2" s="55"/>
      <c r="LPA2" s="55"/>
      <c r="LPB2" s="55"/>
      <c r="LPC2" s="55"/>
      <c r="LPD2" s="55"/>
      <c r="LPE2" s="55"/>
      <c r="LPF2" s="55"/>
      <c r="LPG2" s="55"/>
      <c r="LPH2" s="55"/>
      <c r="LPI2" s="55"/>
      <c r="LPJ2" s="55"/>
      <c r="LPK2" s="55"/>
      <c r="LPL2" s="55"/>
      <c r="LPM2" s="55"/>
      <c r="LPN2" s="55"/>
      <c r="LPO2" s="55"/>
      <c r="LPP2" s="55"/>
      <c r="LPQ2" s="55"/>
      <c r="LPR2" s="55"/>
      <c r="LPS2" s="55"/>
      <c r="LPT2" s="55"/>
      <c r="LPU2" s="55"/>
      <c r="LPV2" s="55"/>
      <c r="LPW2" s="55"/>
      <c r="LPX2" s="55"/>
      <c r="LPY2" s="55"/>
      <c r="LPZ2" s="55"/>
      <c r="LQA2" s="55"/>
      <c r="LQB2" s="55"/>
      <c r="LQC2" s="55"/>
      <c r="LQD2" s="55"/>
      <c r="LQE2" s="55"/>
      <c r="LQF2" s="55"/>
      <c r="LQG2" s="55"/>
      <c r="LQH2" s="55"/>
      <c r="LQI2" s="55"/>
      <c r="LQJ2" s="55"/>
      <c r="LQK2" s="55"/>
      <c r="LQL2" s="55"/>
      <c r="LQM2" s="55"/>
      <c r="LQN2" s="55"/>
      <c r="LQO2" s="55"/>
      <c r="LQP2" s="55"/>
      <c r="LQQ2" s="55"/>
      <c r="LQR2" s="55"/>
      <c r="LQS2" s="55"/>
      <c r="LQT2" s="55"/>
      <c r="LQU2" s="55"/>
      <c r="LQV2" s="55"/>
      <c r="LQW2" s="55"/>
      <c r="LQX2" s="55"/>
      <c r="LQY2" s="55"/>
      <c r="LQZ2" s="55"/>
      <c r="LRA2" s="55"/>
      <c r="LRB2" s="55"/>
      <c r="LRC2" s="55"/>
      <c r="LRD2" s="55"/>
      <c r="LRE2" s="55"/>
      <c r="LRF2" s="55"/>
      <c r="LRG2" s="55"/>
      <c r="LRH2" s="55"/>
      <c r="LRI2" s="55"/>
      <c r="LRJ2" s="55"/>
      <c r="LRK2" s="55"/>
      <c r="LRL2" s="55"/>
      <c r="LRM2" s="55"/>
      <c r="LRN2" s="55"/>
      <c r="LRO2" s="55"/>
      <c r="LRP2" s="55"/>
      <c r="LRQ2" s="55"/>
      <c r="LRR2" s="55"/>
      <c r="LRS2" s="55"/>
      <c r="LRT2" s="55"/>
      <c r="LRU2" s="55"/>
      <c r="LRV2" s="55"/>
      <c r="LRW2" s="55"/>
      <c r="LRX2" s="55"/>
      <c r="LRY2" s="55"/>
      <c r="LRZ2" s="55"/>
      <c r="LSA2" s="55"/>
      <c r="LSB2" s="55"/>
      <c r="LSC2" s="55"/>
      <c r="LSD2" s="55"/>
      <c r="LSE2" s="55"/>
      <c r="LSF2" s="55"/>
      <c r="LSG2" s="55"/>
      <c r="LSH2" s="55"/>
      <c r="LSI2" s="55"/>
      <c r="LSJ2" s="55"/>
      <c r="LSK2" s="55"/>
      <c r="LSL2" s="55"/>
      <c r="LSM2" s="55"/>
      <c r="LSN2" s="55"/>
      <c r="LSO2" s="55"/>
      <c r="LSP2" s="55"/>
      <c r="LSQ2" s="55"/>
      <c r="LSR2" s="55"/>
      <c r="LSS2" s="55"/>
      <c r="LST2" s="55"/>
      <c r="LSU2" s="55"/>
      <c r="LSV2" s="55"/>
      <c r="LSW2" s="55"/>
      <c r="LSX2" s="55"/>
      <c r="LSY2" s="55"/>
      <c r="LSZ2" s="55"/>
      <c r="LTA2" s="55"/>
      <c r="LTB2" s="55"/>
      <c r="LTC2" s="55"/>
      <c r="LTD2" s="55"/>
      <c r="LTE2" s="55"/>
      <c r="LTF2" s="55"/>
      <c r="LTG2" s="55"/>
      <c r="LTH2" s="55"/>
      <c r="LTI2" s="55"/>
      <c r="LTJ2" s="55"/>
      <c r="LTK2" s="55"/>
      <c r="LTL2" s="55"/>
      <c r="LTM2" s="55"/>
      <c r="LTN2" s="55"/>
      <c r="LTO2" s="55"/>
      <c r="LTP2" s="55"/>
      <c r="LTQ2" s="55"/>
      <c r="LTR2" s="55"/>
      <c r="LTS2" s="55"/>
      <c r="LTT2" s="55"/>
      <c r="LTU2" s="55"/>
      <c r="LTV2" s="55"/>
      <c r="LTW2" s="55"/>
      <c r="LTX2" s="55"/>
      <c r="LTY2" s="55"/>
      <c r="LTZ2" s="55"/>
      <c r="LUA2" s="55"/>
      <c r="LUB2" s="55"/>
      <c r="LUC2" s="55"/>
      <c r="LUD2" s="55"/>
      <c r="LUE2" s="55"/>
      <c r="LUF2" s="55"/>
      <c r="LUG2" s="55"/>
      <c r="LUH2" s="55"/>
      <c r="LUI2" s="55"/>
      <c r="LUJ2" s="55"/>
      <c r="LUK2" s="55"/>
      <c r="LUL2" s="55"/>
      <c r="LUM2" s="55"/>
      <c r="LUN2" s="55"/>
      <c r="LUO2" s="55"/>
      <c r="LUP2" s="55"/>
      <c r="LUQ2" s="55"/>
      <c r="LUR2" s="55"/>
      <c r="LUS2" s="55"/>
      <c r="LUT2" s="55"/>
      <c r="LUU2" s="55"/>
      <c r="LUV2" s="55"/>
      <c r="LUW2" s="55"/>
      <c r="LUX2" s="55"/>
      <c r="LUY2" s="55"/>
      <c r="LUZ2" s="55"/>
      <c r="LVA2" s="55"/>
      <c r="LVB2" s="55"/>
      <c r="LVC2" s="55"/>
      <c r="LVD2" s="55"/>
      <c r="LVE2" s="55"/>
      <c r="LVF2" s="55"/>
      <c r="LVG2" s="55"/>
      <c r="LVH2" s="55"/>
      <c r="LVI2" s="55"/>
      <c r="LVJ2" s="55"/>
      <c r="LVK2" s="55"/>
      <c r="LVL2" s="55"/>
      <c r="LVM2" s="55"/>
      <c r="LVN2" s="55"/>
      <c r="LVO2" s="55"/>
      <c r="LVP2" s="55"/>
      <c r="LVQ2" s="55"/>
      <c r="LVR2" s="55"/>
      <c r="LVS2" s="55"/>
      <c r="LVT2" s="55"/>
      <c r="LVU2" s="55"/>
      <c r="LVV2" s="55"/>
      <c r="LVW2" s="55"/>
      <c r="LVX2" s="55"/>
      <c r="LVY2" s="55"/>
      <c r="LVZ2" s="55"/>
      <c r="LWA2" s="55"/>
      <c r="LWB2" s="55"/>
      <c r="LWC2" s="55"/>
      <c r="LWD2" s="55"/>
      <c r="LWE2" s="55"/>
      <c r="LWF2" s="55"/>
      <c r="LWG2" s="55"/>
      <c r="LWH2" s="55"/>
      <c r="LWI2" s="55"/>
      <c r="LWJ2" s="55"/>
      <c r="LWK2" s="55"/>
      <c r="LWL2" s="55"/>
      <c r="LWM2" s="55"/>
      <c r="LWN2" s="55"/>
      <c r="LWO2" s="55"/>
      <c r="LWP2" s="55"/>
      <c r="LWQ2" s="55"/>
      <c r="LWR2" s="55"/>
      <c r="LWS2" s="55"/>
      <c r="LWT2" s="55"/>
      <c r="LWU2" s="55"/>
      <c r="LWV2" s="55"/>
      <c r="LWW2" s="55"/>
      <c r="LWX2" s="55"/>
      <c r="LWY2" s="55"/>
      <c r="LWZ2" s="55"/>
      <c r="LXA2" s="55"/>
      <c r="LXB2" s="55"/>
      <c r="LXC2" s="55"/>
      <c r="LXD2" s="55"/>
      <c r="LXE2" s="55"/>
      <c r="LXF2" s="55"/>
      <c r="LXG2" s="55"/>
      <c r="LXH2" s="55"/>
      <c r="LXI2" s="55"/>
      <c r="LXJ2" s="55"/>
      <c r="LXK2" s="55"/>
      <c r="LXL2" s="55"/>
      <c r="LXM2" s="55"/>
      <c r="LXN2" s="55"/>
      <c r="LXO2" s="55"/>
      <c r="LXP2" s="55"/>
      <c r="LXQ2" s="55"/>
      <c r="LXR2" s="55"/>
      <c r="LXS2" s="55"/>
      <c r="LXT2" s="55"/>
      <c r="LXU2" s="55"/>
      <c r="LXV2" s="55"/>
      <c r="LXW2" s="55"/>
      <c r="LXX2" s="55"/>
      <c r="LXY2" s="55"/>
      <c r="LXZ2" s="55"/>
      <c r="LYA2" s="55"/>
      <c r="LYB2" s="55"/>
      <c r="LYC2" s="55"/>
      <c r="LYD2" s="55"/>
      <c r="LYE2" s="55"/>
      <c r="LYF2" s="55"/>
      <c r="LYG2" s="55"/>
      <c r="LYH2" s="55"/>
      <c r="LYI2" s="55"/>
      <c r="LYJ2" s="55"/>
      <c r="LYK2" s="55"/>
      <c r="LYL2" s="55"/>
      <c r="LYM2" s="55"/>
      <c r="LYN2" s="55"/>
      <c r="LYO2" s="55"/>
      <c r="LYP2" s="55"/>
      <c r="LYQ2" s="55"/>
      <c r="LYR2" s="55"/>
      <c r="LYS2" s="55"/>
      <c r="LYT2" s="55"/>
      <c r="LYU2" s="55"/>
      <c r="LYV2" s="55"/>
      <c r="LYW2" s="55"/>
      <c r="LYX2" s="55"/>
      <c r="LYY2" s="55"/>
      <c r="LYZ2" s="55"/>
      <c r="LZA2" s="55"/>
      <c r="LZB2" s="55"/>
      <c r="LZC2" s="55"/>
      <c r="LZD2" s="55"/>
      <c r="LZE2" s="55"/>
      <c r="LZF2" s="55"/>
      <c r="LZG2" s="55"/>
      <c r="LZH2" s="55"/>
      <c r="LZI2" s="55"/>
      <c r="LZJ2" s="55"/>
      <c r="LZK2" s="55"/>
      <c r="LZL2" s="55"/>
      <c r="LZM2" s="55"/>
      <c r="LZN2" s="55"/>
      <c r="LZO2" s="55"/>
      <c r="LZP2" s="55"/>
      <c r="LZQ2" s="55"/>
      <c r="LZR2" s="55"/>
      <c r="LZS2" s="55"/>
      <c r="LZT2" s="55"/>
      <c r="LZU2" s="55"/>
      <c r="LZV2" s="55"/>
      <c r="LZW2" s="55"/>
      <c r="LZX2" s="55"/>
      <c r="LZY2" s="55"/>
      <c r="LZZ2" s="55"/>
      <c r="MAA2" s="55"/>
      <c r="MAB2" s="55"/>
      <c r="MAC2" s="55"/>
      <c r="MAD2" s="55"/>
      <c r="MAE2" s="55"/>
      <c r="MAF2" s="55"/>
      <c r="MAG2" s="55"/>
      <c r="MAH2" s="55"/>
      <c r="MAI2" s="55"/>
      <c r="MAJ2" s="55"/>
      <c r="MAK2" s="55"/>
      <c r="MAL2" s="55"/>
      <c r="MAM2" s="55"/>
      <c r="MAN2" s="55"/>
      <c r="MAO2" s="55"/>
      <c r="MAP2" s="55"/>
      <c r="MAQ2" s="55"/>
      <c r="MAR2" s="55"/>
      <c r="MAS2" s="55"/>
      <c r="MAT2" s="55"/>
      <c r="MAU2" s="55"/>
      <c r="MAV2" s="55"/>
      <c r="MAW2" s="55"/>
      <c r="MAX2" s="55"/>
      <c r="MAY2" s="55"/>
      <c r="MAZ2" s="55"/>
      <c r="MBA2" s="55"/>
      <c r="MBB2" s="55"/>
      <c r="MBC2" s="55"/>
      <c r="MBD2" s="55"/>
      <c r="MBE2" s="55"/>
      <c r="MBF2" s="55"/>
      <c r="MBG2" s="55"/>
      <c r="MBH2" s="55"/>
      <c r="MBI2" s="55"/>
      <c r="MBJ2" s="55"/>
      <c r="MBK2" s="55"/>
      <c r="MBL2" s="55"/>
      <c r="MBM2" s="55"/>
      <c r="MBN2" s="55"/>
      <c r="MBO2" s="55"/>
      <c r="MBP2" s="55"/>
      <c r="MBQ2" s="55"/>
      <c r="MBR2" s="55"/>
      <c r="MBS2" s="55"/>
      <c r="MBT2" s="55"/>
      <c r="MBU2" s="55"/>
      <c r="MBV2" s="55"/>
      <c r="MBW2" s="55"/>
      <c r="MBX2" s="55"/>
      <c r="MBY2" s="55"/>
      <c r="MBZ2" s="55"/>
      <c r="MCA2" s="55"/>
      <c r="MCB2" s="55"/>
      <c r="MCC2" s="55"/>
      <c r="MCD2" s="55"/>
      <c r="MCE2" s="55"/>
      <c r="MCF2" s="55"/>
      <c r="MCG2" s="55"/>
      <c r="MCH2" s="55"/>
      <c r="MCI2" s="55"/>
      <c r="MCJ2" s="55"/>
      <c r="MCK2" s="55"/>
      <c r="MCL2" s="55"/>
      <c r="MCM2" s="55"/>
      <c r="MCN2" s="55"/>
      <c r="MCO2" s="55"/>
      <c r="MCP2" s="55"/>
      <c r="MCQ2" s="55"/>
      <c r="MCR2" s="55"/>
      <c r="MCS2" s="55"/>
      <c r="MCT2" s="55"/>
      <c r="MCU2" s="55"/>
      <c r="MCV2" s="55"/>
      <c r="MCW2" s="55"/>
      <c r="MCX2" s="55"/>
      <c r="MCY2" s="55"/>
      <c r="MCZ2" s="55"/>
      <c r="MDA2" s="55"/>
      <c r="MDB2" s="55"/>
      <c r="MDC2" s="55"/>
      <c r="MDD2" s="55"/>
      <c r="MDE2" s="55"/>
      <c r="MDF2" s="55"/>
      <c r="MDG2" s="55"/>
      <c r="MDH2" s="55"/>
      <c r="MDI2" s="55"/>
      <c r="MDJ2" s="55"/>
      <c r="MDK2" s="55"/>
      <c r="MDL2" s="55"/>
      <c r="MDM2" s="55"/>
      <c r="MDN2" s="55"/>
      <c r="MDO2" s="55"/>
      <c r="MDP2" s="55"/>
      <c r="MDQ2" s="55"/>
      <c r="MDR2" s="55"/>
      <c r="MDS2" s="55"/>
      <c r="MDT2" s="55"/>
      <c r="MDU2" s="55"/>
      <c r="MDV2" s="55"/>
      <c r="MDW2" s="55"/>
      <c r="MDX2" s="55"/>
      <c r="MDY2" s="55"/>
      <c r="MDZ2" s="55"/>
      <c r="MEA2" s="55"/>
      <c r="MEB2" s="55"/>
      <c r="MEC2" s="55"/>
      <c r="MED2" s="55"/>
      <c r="MEE2" s="55"/>
      <c r="MEF2" s="55"/>
      <c r="MEG2" s="55"/>
      <c r="MEH2" s="55"/>
      <c r="MEI2" s="55"/>
      <c r="MEJ2" s="55"/>
      <c r="MEK2" s="55"/>
      <c r="MEL2" s="55"/>
      <c r="MEM2" s="55"/>
      <c r="MEN2" s="55"/>
      <c r="MEO2" s="55"/>
      <c r="MEP2" s="55"/>
      <c r="MEQ2" s="55"/>
      <c r="MER2" s="55"/>
      <c r="MES2" s="55"/>
      <c r="MET2" s="55"/>
      <c r="MEU2" s="55"/>
      <c r="MEV2" s="55"/>
      <c r="MEW2" s="55"/>
      <c r="MEX2" s="55"/>
      <c r="MEY2" s="55"/>
      <c r="MEZ2" s="55"/>
      <c r="MFA2" s="55"/>
      <c r="MFB2" s="55"/>
      <c r="MFC2" s="55"/>
      <c r="MFD2" s="55"/>
      <c r="MFE2" s="55"/>
      <c r="MFF2" s="55"/>
      <c r="MFG2" s="55"/>
      <c r="MFH2" s="55"/>
      <c r="MFI2" s="55"/>
      <c r="MFJ2" s="55"/>
      <c r="MFK2" s="55"/>
      <c r="MFL2" s="55"/>
      <c r="MFM2" s="55"/>
      <c r="MFN2" s="55"/>
      <c r="MFO2" s="55"/>
      <c r="MFP2" s="55"/>
      <c r="MFQ2" s="55"/>
      <c r="MFR2" s="55"/>
      <c r="MFS2" s="55"/>
      <c r="MFT2" s="55"/>
      <c r="MFU2" s="55"/>
      <c r="MFV2" s="55"/>
      <c r="MFW2" s="55"/>
      <c r="MFX2" s="55"/>
      <c r="MFY2" s="55"/>
      <c r="MFZ2" s="55"/>
      <c r="MGA2" s="55"/>
      <c r="MGB2" s="55"/>
      <c r="MGC2" s="55"/>
      <c r="MGD2" s="55"/>
      <c r="MGE2" s="55"/>
      <c r="MGF2" s="55"/>
      <c r="MGG2" s="55"/>
      <c r="MGH2" s="55"/>
      <c r="MGI2" s="55"/>
      <c r="MGJ2" s="55"/>
      <c r="MGK2" s="55"/>
      <c r="MGL2" s="55"/>
      <c r="MGM2" s="55"/>
      <c r="MGN2" s="55"/>
      <c r="MGO2" s="55"/>
      <c r="MGP2" s="55"/>
      <c r="MGQ2" s="55"/>
      <c r="MGR2" s="55"/>
      <c r="MGS2" s="55"/>
      <c r="MGT2" s="55"/>
      <c r="MGU2" s="55"/>
      <c r="MGV2" s="55"/>
      <c r="MGW2" s="55"/>
      <c r="MGX2" s="55"/>
      <c r="MGY2" s="55"/>
      <c r="MGZ2" s="55"/>
      <c r="MHA2" s="55"/>
      <c r="MHB2" s="55"/>
      <c r="MHC2" s="55"/>
      <c r="MHD2" s="55"/>
      <c r="MHE2" s="55"/>
      <c r="MHF2" s="55"/>
      <c r="MHG2" s="55"/>
      <c r="MHH2" s="55"/>
      <c r="MHI2" s="55"/>
      <c r="MHJ2" s="55"/>
      <c r="MHK2" s="55"/>
      <c r="MHL2" s="55"/>
      <c r="MHM2" s="55"/>
      <c r="MHN2" s="55"/>
      <c r="MHO2" s="55"/>
      <c r="MHP2" s="55"/>
      <c r="MHQ2" s="55"/>
      <c r="MHR2" s="55"/>
      <c r="MHS2" s="55"/>
      <c r="MHT2" s="55"/>
      <c r="MHU2" s="55"/>
      <c r="MHV2" s="55"/>
      <c r="MHW2" s="55"/>
      <c r="MHX2" s="55"/>
      <c r="MHY2" s="55"/>
      <c r="MHZ2" s="55"/>
      <c r="MIA2" s="55"/>
      <c r="MIB2" s="55"/>
      <c r="MIC2" s="55"/>
      <c r="MID2" s="55"/>
      <c r="MIE2" s="55"/>
      <c r="MIF2" s="55"/>
      <c r="MIG2" s="55"/>
      <c r="MIH2" s="55"/>
      <c r="MII2" s="55"/>
      <c r="MIJ2" s="55"/>
      <c r="MIK2" s="55"/>
      <c r="MIL2" s="55"/>
      <c r="MIM2" s="55"/>
      <c r="MIN2" s="55"/>
      <c r="MIO2" s="55"/>
      <c r="MIP2" s="55"/>
      <c r="MIQ2" s="55"/>
      <c r="MIR2" s="55"/>
      <c r="MIS2" s="55"/>
      <c r="MIT2" s="55"/>
      <c r="MIU2" s="55"/>
      <c r="MIV2" s="55"/>
      <c r="MIW2" s="55"/>
      <c r="MIX2" s="55"/>
      <c r="MIY2" s="55"/>
      <c r="MIZ2" s="55"/>
      <c r="MJA2" s="55"/>
      <c r="MJB2" s="55"/>
      <c r="MJC2" s="55"/>
      <c r="MJD2" s="55"/>
      <c r="MJE2" s="55"/>
      <c r="MJF2" s="55"/>
      <c r="MJG2" s="55"/>
      <c r="MJH2" s="55"/>
      <c r="MJI2" s="55"/>
      <c r="MJJ2" s="55"/>
      <c r="MJK2" s="55"/>
      <c r="MJL2" s="55"/>
      <c r="MJM2" s="55"/>
      <c r="MJN2" s="55"/>
      <c r="MJO2" s="55"/>
      <c r="MJP2" s="55"/>
      <c r="MJQ2" s="55"/>
      <c r="MJR2" s="55"/>
      <c r="MJS2" s="55"/>
      <c r="MJT2" s="55"/>
      <c r="MJU2" s="55"/>
      <c r="MJV2" s="55"/>
      <c r="MJW2" s="55"/>
      <c r="MJX2" s="55"/>
      <c r="MJY2" s="55"/>
      <c r="MJZ2" s="55"/>
      <c r="MKA2" s="55"/>
      <c r="MKB2" s="55"/>
      <c r="MKC2" s="55"/>
      <c r="MKD2" s="55"/>
      <c r="MKE2" s="55"/>
      <c r="MKF2" s="55"/>
      <c r="MKG2" s="55"/>
      <c r="MKH2" s="55"/>
      <c r="MKI2" s="55"/>
      <c r="MKJ2" s="55"/>
      <c r="MKK2" s="55"/>
      <c r="MKL2" s="55"/>
      <c r="MKM2" s="55"/>
      <c r="MKN2" s="55"/>
      <c r="MKO2" s="55"/>
      <c r="MKP2" s="55"/>
      <c r="MKQ2" s="55"/>
      <c r="MKR2" s="55"/>
      <c r="MKS2" s="55"/>
      <c r="MKT2" s="55"/>
      <c r="MKU2" s="55"/>
      <c r="MKV2" s="55"/>
      <c r="MKW2" s="55"/>
      <c r="MKX2" s="55"/>
      <c r="MKY2" s="55"/>
      <c r="MKZ2" s="55"/>
      <c r="MLA2" s="55"/>
      <c r="MLB2" s="55"/>
      <c r="MLC2" s="55"/>
      <c r="MLD2" s="55"/>
      <c r="MLE2" s="55"/>
      <c r="MLF2" s="55"/>
      <c r="MLG2" s="55"/>
      <c r="MLH2" s="55"/>
      <c r="MLI2" s="55"/>
      <c r="MLJ2" s="55"/>
      <c r="MLK2" s="55"/>
      <c r="MLL2" s="55"/>
      <c r="MLM2" s="55"/>
      <c r="MLN2" s="55"/>
      <c r="MLO2" s="55"/>
      <c r="MLP2" s="55"/>
      <c r="MLQ2" s="55"/>
      <c r="MLR2" s="55"/>
      <c r="MLS2" s="55"/>
      <c r="MLT2" s="55"/>
      <c r="MLU2" s="55"/>
      <c r="MLV2" s="55"/>
      <c r="MLW2" s="55"/>
      <c r="MLX2" s="55"/>
      <c r="MLY2" s="55"/>
      <c r="MLZ2" s="55"/>
      <c r="MMA2" s="55"/>
      <c r="MMB2" s="55"/>
      <c r="MMC2" s="55"/>
      <c r="MMD2" s="55"/>
      <c r="MME2" s="55"/>
      <c r="MMF2" s="55"/>
      <c r="MMG2" s="55"/>
      <c r="MMH2" s="55"/>
      <c r="MMI2" s="55"/>
      <c r="MMJ2" s="55"/>
      <c r="MMK2" s="55"/>
      <c r="MML2" s="55"/>
      <c r="MMM2" s="55"/>
      <c r="MMN2" s="55"/>
      <c r="MMO2" s="55"/>
      <c r="MMP2" s="55"/>
      <c r="MMQ2" s="55"/>
      <c r="MMR2" s="55"/>
      <c r="MMS2" s="55"/>
      <c r="MMT2" s="55"/>
      <c r="MMU2" s="55"/>
      <c r="MMV2" s="55"/>
      <c r="MMW2" s="55"/>
      <c r="MMX2" s="55"/>
      <c r="MMY2" s="55"/>
      <c r="MMZ2" s="55"/>
      <c r="MNA2" s="55"/>
      <c r="MNB2" s="55"/>
      <c r="MNC2" s="55"/>
      <c r="MND2" s="55"/>
      <c r="MNE2" s="55"/>
      <c r="MNF2" s="55"/>
      <c r="MNG2" s="55"/>
      <c r="MNH2" s="55"/>
      <c r="MNI2" s="55"/>
      <c r="MNJ2" s="55"/>
      <c r="MNK2" s="55"/>
      <c r="MNL2" s="55"/>
      <c r="MNM2" s="55"/>
      <c r="MNN2" s="55"/>
      <c r="MNO2" s="55"/>
      <c r="MNP2" s="55"/>
      <c r="MNQ2" s="55"/>
      <c r="MNR2" s="55"/>
      <c r="MNS2" s="55"/>
      <c r="MNT2" s="55"/>
      <c r="MNU2" s="55"/>
      <c r="MNV2" s="55"/>
      <c r="MNW2" s="55"/>
      <c r="MNX2" s="55"/>
      <c r="MNY2" s="55"/>
      <c r="MNZ2" s="55"/>
      <c r="MOA2" s="55"/>
      <c r="MOB2" s="55"/>
      <c r="MOC2" s="55"/>
      <c r="MOD2" s="55"/>
      <c r="MOE2" s="55"/>
      <c r="MOF2" s="55"/>
      <c r="MOG2" s="55"/>
      <c r="MOH2" s="55"/>
      <c r="MOI2" s="55"/>
      <c r="MOJ2" s="55"/>
      <c r="MOK2" s="55"/>
      <c r="MOL2" s="55"/>
      <c r="MOM2" s="55"/>
      <c r="MON2" s="55"/>
      <c r="MOO2" s="55"/>
      <c r="MOP2" s="55"/>
      <c r="MOQ2" s="55"/>
      <c r="MOR2" s="55"/>
      <c r="MOS2" s="55"/>
      <c r="MOT2" s="55"/>
      <c r="MOU2" s="55"/>
      <c r="MOV2" s="55"/>
      <c r="MOW2" s="55"/>
      <c r="MOX2" s="55"/>
      <c r="MOY2" s="55"/>
      <c r="MOZ2" s="55"/>
      <c r="MPA2" s="55"/>
      <c r="MPB2" s="55"/>
      <c r="MPC2" s="55"/>
      <c r="MPD2" s="55"/>
      <c r="MPE2" s="55"/>
      <c r="MPF2" s="55"/>
      <c r="MPG2" s="55"/>
      <c r="MPH2" s="55"/>
      <c r="MPI2" s="55"/>
      <c r="MPJ2" s="55"/>
      <c r="MPK2" s="55"/>
      <c r="MPL2" s="55"/>
      <c r="MPM2" s="55"/>
      <c r="MPN2" s="55"/>
      <c r="MPO2" s="55"/>
      <c r="MPP2" s="55"/>
      <c r="MPQ2" s="55"/>
      <c r="MPR2" s="55"/>
      <c r="MPS2" s="55"/>
      <c r="MPT2" s="55"/>
      <c r="MPU2" s="55"/>
      <c r="MPV2" s="55"/>
      <c r="MPW2" s="55"/>
      <c r="MPX2" s="55"/>
      <c r="MPY2" s="55"/>
      <c r="MPZ2" s="55"/>
      <c r="MQA2" s="55"/>
      <c r="MQB2" s="55"/>
      <c r="MQC2" s="55"/>
      <c r="MQD2" s="55"/>
      <c r="MQE2" s="55"/>
      <c r="MQF2" s="55"/>
      <c r="MQG2" s="55"/>
      <c r="MQH2" s="55"/>
      <c r="MQI2" s="55"/>
      <c r="MQJ2" s="55"/>
      <c r="MQK2" s="55"/>
      <c r="MQL2" s="55"/>
      <c r="MQM2" s="55"/>
      <c r="MQN2" s="55"/>
      <c r="MQO2" s="55"/>
      <c r="MQP2" s="55"/>
      <c r="MQQ2" s="55"/>
      <c r="MQR2" s="55"/>
      <c r="MQS2" s="55"/>
      <c r="MQT2" s="55"/>
      <c r="MQU2" s="55"/>
      <c r="MQV2" s="55"/>
      <c r="MQW2" s="55"/>
      <c r="MQX2" s="55"/>
      <c r="MQY2" s="55"/>
      <c r="MQZ2" s="55"/>
      <c r="MRA2" s="55"/>
      <c r="MRB2" s="55"/>
      <c r="MRC2" s="55"/>
      <c r="MRD2" s="55"/>
      <c r="MRE2" s="55"/>
      <c r="MRF2" s="55"/>
      <c r="MRG2" s="55"/>
      <c r="MRH2" s="55"/>
      <c r="MRI2" s="55"/>
      <c r="MRJ2" s="55"/>
      <c r="MRK2" s="55"/>
      <c r="MRL2" s="55"/>
      <c r="MRM2" s="55"/>
      <c r="MRN2" s="55"/>
      <c r="MRO2" s="55"/>
      <c r="MRP2" s="55"/>
      <c r="MRQ2" s="55"/>
      <c r="MRR2" s="55"/>
      <c r="MRS2" s="55"/>
      <c r="MRT2" s="55"/>
      <c r="MRU2" s="55"/>
      <c r="MRV2" s="55"/>
      <c r="MRW2" s="55"/>
      <c r="MRX2" s="55"/>
      <c r="MRY2" s="55"/>
      <c r="MRZ2" s="55"/>
      <c r="MSA2" s="55"/>
      <c r="MSB2" s="55"/>
      <c r="MSC2" s="55"/>
      <c r="MSD2" s="55"/>
      <c r="MSE2" s="55"/>
      <c r="MSF2" s="55"/>
      <c r="MSG2" s="55"/>
      <c r="MSH2" s="55"/>
      <c r="MSI2" s="55"/>
      <c r="MSJ2" s="55"/>
      <c r="MSK2" s="55"/>
      <c r="MSL2" s="55"/>
      <c r="MSM2" s="55"/>
      <c r="MSN2" s="55"/>
      <c r="MSO2" s="55"/>
      <c r="MSP2" s="55"/>
      <c r="MSQ2" s="55"/>
      <c r="MSR2" s="55"/>
      <c r="MSS2" s="55"/>
      <c r="MST2" s="55"/>
      <c r="MSU2" s="55"/>
      <c r="MSV2" s="55"/>
      <c r="MSW2" s="55"/>
      <c r="MSX2" s="55"/>
      <c r="MSY2" s="55"/>
      <c r="MSZ2" s="55"/>
      <c r="MTA2" s="55"/>
      <c r="MTB2" s="55"/>
      <c r="MTC2" s="55"/>
      <c r="MTD2" s="55"/>
      <c r="MTE2" s="55"/>
      <c r="MTF2" s="55"/>
      <c r="MTG2" s="55"/>
      <c r="MTH2" s="55"/>
      <c r="MTI2" s="55"/>
      <c r="MTJ2" s="55"/>
      <c r="MTK2" s="55"/>
      <c r="MTL2" s="55"/>
      <c r="MTM2" s="55"/>
      <c r="MTN2" s="55"/>
      <c r="MTO2" s="55"/>
      <c r="MTP2" s="55"/>
      <c r="MTQ2" s="55"/>
      <c r="MTR2" s="55"/>
      <c r="MTS2" s="55"/>
      <c r="MTT2" s="55"/>
      <c r="MTU2" s="55"/>
      <c r="MTV2" s="55"/>
      <c r="MTW2" s="55"/>
      <c r="MTX2" s="55"/>
      <c r="MTY2" s="55"/>
      <c r="MTZ2" s="55"/>
      <c r="MUA2" s="55"/>
      <c r="MUB2" s="55"/>
      <c r="MUC2" s="55"/>
      <c r="MUD2" s="55"/>
      <c r="MUE2" s="55"/>
      <c r="MUF2" s="55"/>
      <c r="MUG2" s="55"/>
      <c r="MUH2" s="55"/>
      <c r="MUI2" s="55"/>
      <c r="MUJ2" s="55"/>
      <c r="MUK2" s="55"/>
      <c r="MUL2" s="55"/>
      <c r="MUM2" s="55"/>
      <c r="MUN2" s="55"/>
      <c r="MUO2" s="55"/>
      <c r="MUP2" s="55"/>
      <c r="MUQ2" s="55"/>
      <c r="MUR2" s="55"/>
      <c r="MUS2" s="55"/>
      <c r="MUT2" s="55"/>
      <c r="MUU2" s="55"/>
      <c r="MUV2" s="55"/>
      <c r="MUW2" s="55"/>
      <c r="MUX2" s="55"/>
      <c r="MUY2" s="55"/>
      <c r="MUZ2" s="55"/>
      <c r="MVA2" s="55"/>
      <c r="MVB2" s="55"/>
      <c r="MVC2" s="55"/>
      <c r="MVD2" s="55"/>
      <c r="MVE2" s="55"/>
      <c r="MVF2" s="55"/>
      <c r="MVG2" s="55"/>
      <c r="MVH2" s="55"/>
      <c r="MVI2" s="55"/>
      <c r="MVJ2" s="55"/>
      <c r="MVK2" s="55"/>
      <c r="MVL2" s="55"/>
      <c r="MVM2" s="55"/>
      <c r="MVN2" s="55"/>
      <c r="MVO2" s="55"/>
      <c r="MVP2" s="55"/>
      <c r="MVQ2" s="55"/>
      <c r="MVR2" s="55"/>
      <c r="MVS2" s="55"/>
      <c r="MVT2" s="55"/>
      <c r="MVU2" s="55"/>
      <c r="MVV2" s="55"/>
      <c r="MVW2" s="55"/>
      <c r="MVX2" s="55"/>
      <c r="MVY2" s="55"/>
      <c r="MVZ2" s="55"/>
      <c r="MWA2" s="55"/>
      <c r="MWB2" s="55"/>
      <c r="MWC2" s="55"/>
      <c r="MWD2" s="55"/>
      <c r="MWE2" s="55"/>
      <c r="MWF2" s="55"/>
      <c r="MWG2" s="55"/>
      <c r="MWH2" s="55"/>
      <c r="MWI2" s="55"/>
      <c r="MWJ2" s="55"/>
      <c r="MWK2" s="55"/>
      <c r="MWL2" s="55"/>
      <c r="MWM2" s="55"/>
      <c r="MWN2" s="55"/>
      <c r="MWO2" s="55"/>
      <c r="MWP2" s="55"/>
      <c r="MWQ2" s="55"/>
      <c r="MWR2" s="55"/>
      <c r="MWS2" s="55"/>
      <c r="MWT2" s="55"/>
      <c r="MWU2" s="55"/>
      <c r="MWV2" s="55"/>
      <c r="MWW2" s="55"/>
      <c r="MWX2" s="55"/>
      <c r="MWY2" s="55"/>
      <c r="MWZ2" s="55"/>
      <c r="MXA2" s="55"/>
      <c r="MXB2" s="55"/>
      <c r="MXC2" s="55"/>
      <c r="MXD2" s="55"/>
      <c r="MXE2" s="55"/>
      <c r="MXF2" s="55"/>
      <c r="MXG2" s="55"/>
      <c r="MXH2" s="55"/>
      <c r="MXI2" s="55"/>
      <c r="MXJ2" s="55"/>
      <c r="MXK2" s="55"/>
      <c r="MXL2" s="55"/>
      <c r="MXM2" s="55"/>
      <c r="MXN2" s="55"/>
      <c r="MXO2" s="55"/>
      <c r="MXP2" s="55"/>
      <c r="MXQ2" s="55"/>
      <c r="MXR2" s="55"/>
      <c r="MXS2" s="55"/>
      <c r="MXT2" s="55"/>
      <c r="MXU2" s="55"/>
      <c r="MXV2" s="55"/>
      <c r="MXW2" s="55"/>
      <c r="MXX2" s="55"/>
      <c r="MXY2" s="55"/>
      <c r="MXZ2" s="55"/>
      <c r="MYA2" s="55"/>
      <c r="MYB2" s="55"/>
      <c r="MYC2" s="55"/>
      <c r="MYD2" s="55"/>
      <c r="MYE2" s="55"/>
      <c r="MYF2" s="55"/>
      <c r="MYG2" s="55"/>
      <c r="MYH2" s="55"/>
      <c r="MYI2" s="55"/>
      <c r="MYJ2" s="55"/>
      <c r="MYK2" s="55"/>
      <c r="MYL2" s="55"/>
      <c r="MYM2" s="55"/>
      <c r="MYN2" s="55"/>
      <c r="MYO2" s="55"/>
      <c r="MYP2" s="55"/>
      <c r="MYQ2" s="55"/>
      <c r="MYR2" s="55"/>
      <c r="MYS2" s="55"/>
      <c r="MYT2" s="55"/>
      <c r="MYU2" s="55"/>
      <c r="MYV2" s="55"/>
      <c r="MYW2" s="55"/>
      <c r="MYX2" s="55"/>
      <c r="MYY2" s="55"/>
      <c r="MYZ2" s="55"/>
      <c r="MZA2" s="55"/>
      <c r="MZB2" s="55"/>
      <c r="MZC2" s="55"/>
      <c r="MZD2" s="55"/>
      <c r="MZE2" s="55"/>
      <c r="MZF2" s="55"/>
      <c r="MZG2" s="55"/>
      <c r="MZH2" s="55"/>
      <c r="MZI2" s="55"/>
      <c r="MZJ2" s="55"/>
      <c r="MZK2" s="55"/>
      <c r="MZL2" s="55"/>
      <c r="MZM2" s="55"/>
      <c r="MZN2" s="55"/>
      <c r="MZO2" s="55"/>
      <c r="MZP2" s="55"/>
      <c r="MZQ2" s="55"/>
      <c r="MZR2" s="55"/>
      <c r="MZS2" s="55"/>
      <c r="MZT2" s="55"/>
      <c r="MZU2" s="55"/>
      <c r="MZV2" s="55"/>
      <c r="MZW2" s="55"/>
      <c r="MZX2" s="55"/>
      <c r="MZY2" s="55"/>
      <c r="MZZ2" s="55"/>
      <c r="NAA2" s="55"/>
      <c r="NAB2" s="55"/>
      <c r="NAC2" s="55"/>
      <c r="NAD2" s="55"/>
      <c r="NAE2" s="55"/>
      <c r="NAF2" s="55"/>
      <c r="NAG2" s="55"/>
      <c r="NAH2" s="55"/>
      <c r="NAI2" s="55"/>
      <c r="NAJ2" s="55"/>
      <c r="NAK2" s="55"/>
      <c r="NAL2" s="55"/>
      <c r="NAM2" s="55"/>
      <c r="NAN2" s="55"/>
      <c r="NAO2" s="55"/>
      <c r="NAP2" s="55"/>
      <c r="NAQ2" s="55"/>
      <c r="NAR2" s="55"/>
      <c r="NAS2" s="55"/>
      <c r="NAT2" s="55"/>
      <c r="NAU2" s="55"/>
      <c r="NAV2" s="55"/>
      <c r="NAW2" s="55"/>
      <c r="NAX2" s="55"/>
      <c r="NAY2" s="55"/>
      <c r="NAZ2" s="55"/>
      <c r="NBA2" s="55"/>
      <c r="NBB2" s="55"/>
      <c r="NBC2" s="55"/>
      <c r="NBD2" s="55"/>
      <c r="NBE2" s="55"/>
      <c r="NBF2" s="55"/>
      <c r="NBG2" s="55"/>
      <c r="NBH2" s="55"/>
      <c r="NBI2" s="55"/>
      <c r="NBJ2" s="55"/>
      <c r="NBK2" s="55"/>
      <c r="NBL2" s="55"/>
      <c r="NBM2" s="55"/>
      <c r="NBN2" s="55"/>
      <c r="NBO2" s="55"/>
      <c r="NBP2" s="55"/>
      <c r="NBQ2" s="55"/>
      <c r="NBR2" s="55"/>
      <c r="NBS2" s="55"/>
      <c r="NBT2" s="55"/>
      <c r="NBU2" s="55"/>
      <c r="NBV2" s="55"/>
      <c r="NBW2" s="55"/>
      <c r="NBX2" s="55"/>
      <c r="NBY2" s="55"/>
      <c r="NBZ2" s="55"/>
      <c r="NCA2" s="55"/>
      <c r="NCB2" s="55"/>
      <c r="NCC2" s="55"/>
      <c r="NCD2" s="55"/>
      <c r="NCE2" s="55"/>
      <c r="NCF2" s="55"/>
      <c r="NCG2" s="55"/>
      <c r="NCH2" s="55"/>
      <c r="NCI2" s="55"/>
      <c r="NCJ2" s="55"/>
      <c r="NCK2" s="55"/>
      <c r="NCL2" s="55"/>
      <c r="NCM2" s="55"/>
      <c r="NCN2" s="55"/>
      <c r="NCO2" s="55"/>
      <c r="NCP2" s="55"/>
      <c r="NCQ2" s="55"/>
      <c r="NCR2" s="55"/>
      <c r="NCS2" s="55"/>
      <c r="NCT2" s="55"/>
      <c r="NCU2" s="55"/>
      <c r="NCV2" s="55"/>
      <c r="NCW2" s="55"/>
      <c r="NCX2" s="55"/>
      <c r="NCY2" s="55"/>
      <c r="NCZ2" s="55"/>
      <c r="NDA2" s="55"/>
      <c r="NDB2" s="55"/>
      <c r="NDC2" s="55"/>
      <c r="NDD2" s="55"/>
      <c r="NDE2" s="55"/>
      <c r="NDF2" s="55"/>
      <c r="NDG2" s="55"/>
      <c r="NDH2" s="55"/>
      <c r="NDI2" s="55"/>
      <c r="NDJ2" s="55"/>
      <c r="NDK2" s="55"/>
      <c r="NDL2" s="55"/>
      <c r="NDM2" s="55"/>
      <c r="NDN2" s="55"/>
      <c r="NDO2" s="55"/>
      <c r="NDP2" s="55"/>
      <c r="NDQ2" s="55"/>
      <c r="NDR2" s="55"/>
      <c r="NDS2" s="55"/>
      <c r="NDT2" s="55"/>
      <c r="NDU2" s="55"/>
      <c r="NDV2" s="55"/>
      <c r="NDW2" s="55"/>
      <c r="NDX2" s="55"/>
      <c r="NDY2" s="55"/>
      <c r="NDZ2" s="55"/>
      <c r="NEA2" s="55"/>
      <c r="NEB2" s="55"/>
      <c r="NEC2" s="55"/>
      <c r="NED2" s="55"/>
      <c r="NEE2" s="55"/>
      <c r="NEF2" s="55"/>
      <c r="NEG2" s="55"/>
      <c r="NEH2" s="55"/>
      <c r="NEI2" s="55"/>
      <c r="NEJ2" s="55"/>
      <c r="NEK2" s="55"/>
      <c r="NEL2" s="55"/>
      <c r="NEM2" s="55"/>
      <c r="NEN2" s="55"/>
      <c r="NEO2" s="55"/>
      <c r="NEP2" s="55"/>
      <c r="NEQ2" s="55"/>
      <c r="NER2" s="55"/>
      <c r="NES2" s="55"/>
      <c r="NET2" s="55"/>
      <c r="NEU2" s="55"/>
      <c r="NEV2" s="55"/>
      <c r="NEW2" s="55"/>
      <c r="NEX2" s="55"/>
      <c r="NEY2" s="55"/>
      <c r="NEZ2" s="55"/>
      <c r="NFA2" s="55"/>
      <c r="NFB2" s="55"/>
      <c r="NFC2" s="55"/>
      <c r="NFD2" s="55"/>
      <c r="NFE2" s="55"/>
      <c r="NFF2" s="55"/>
      <c r="NFG2" s="55"/>
      <c r="NFH2" s="55"/>
      <c r="NFI2" s="55"/>
      <c r="NFJ2" s="55"/>
      <c r="NFK2" s="55"/>
      <c r="NFL2" s="55"/>
      <c r="NFM2" s="55"/>
      <c r="NFN2" s="55"/>
      <c r="NFO2" s="55"/>
      <c r="NFP2" s="55"/>
      <c r="NFQ2" s="55"/>
      <c r="NFR2" s="55"/>
      <c r="NFS2" s="55"/>
      <c r="NFT2" s="55"/>
      <c r="NFU2" s="55"/>
      <c r="NFV2" s="55"/>
      <c r="NFW2" s="55"/>
      <c r="NFX2" s="55"/>
      <c r="NFY2" s="55"/>
      <c r="NFZ2" s="55"/>
      <c r="NGA2" s="55"/>
      <c r="NGB2" s="55"/>
      <c r="NGC2" s="55"/>
      <c r="NGD2" s="55"/>
      <c r="NGE2" s="55"/>
      <c r="NGF2" s="55"/>
      <c r="NGG2" s="55"/>
      <c r="NGH2" s="55"/>
      <c r="NGI2" s="55"/>
      <c r="NGJ2" s="55"/>
      <c r="NGK2" s="55"/>
      <c r="NGL2" s="55"/>
      <c r="NGM2" s="55"/>
      <c r="NGN2" s="55"/>
      <c r="NGO2" s="55"/>
      <c r="NGP2" s="55"/>
      <c r="NGQ2" s="55"/>
      <c r="NGR2" s="55"/>
      <c r="NGS2" s="55"/>
      <c r="NGT2" s="55"/>
      <c r="NGU2" s="55"/>
      <c r="NGV2" s="55"/>
      <c r="NGW2" s="55"/>
      <c r="NGX2" s="55"/>
      <c r="NGY2" s="55"/>
      <c r="NGZ2" s="55"/>
      <c r="NHA2" s="55"/>
      <c r="NHB2" s="55"/>
      <c r="NHC2" s="55"/>
      <c r="NHD2" s="55"/>
      <c r="NHE2" s="55"/>
      <c r="NHF2" s="55"/>
      <c r="NHG2" s="55"/>
      <c r="NHH2" s="55"/>
      <c r="NHI2" s="55"/>
      <c r="NHJ2" s="55"/>
      <c r="NHK2" s="55"/>
      <c r="NHL2" s="55"/>
      <c r="NHM2" s="55"/>
      <c r="NHN2" s="55"/>
      <c r="NHO2" s="55"/>
      <c r="NHP2" s="55"/>
      <c r="NHQ2" s="55"/>
      <c r="NHR2" s="55"/>
      <c r="NHS2" s="55"/>
      <c r="NHT2" s="55"/>
      <c r="NHU2" s="55"/>
      <c r="NHV2" s="55"/>
      <c r="NHW2" s="55"/>
      <c r="NHX2" s="55"/>
      <c r="NHY2" s="55"/>
      <c r="NHZ2" s="55"/>
      <c r="NIA2" s="55"/>
      <c r="NIB2" s="55"/>
      <c r="NIC2" s="55"/>
      <c r="NID2" s="55"/>
      <c r="NIE2" s="55"/>
      <c r="NIF2" s="55"/>
      <c r="NIG2" s="55"/>
      <c r="NIH2" s="55"/>
      <c r="NII2" s="55"/>
      <c r="NIJ2" s="55"/>
      <c r="NIK2" s="55"/>
      <c r="NIL2" s="55"/>
      <c r="NIM2" s="55"/>
      <c r="NIN2" s="55"/>
      <c r="NIO2" s="55"/>
      <c r="NIP2" s="55"/>
      <c r="NIQ2" s="55"/>
      <c r="NIR2" s="55"/>
      <c r="NIS2" s="55"/>
      <c r="NIT2" s="55"/>
      <c r="NIU2" s="55"/>
      <c r="NIV2" s="55"/>
      <c r="NIW2" s="55"/>
      <c r="NIX2" s="55"/>
      <c r="NIY2" s="55"/>
      <c r="NIZ2" s="55"/>
      <c r="NJA2" s="55"/>
      <c r="NJB2" s="55"/>
      <c r="NJC2" s="55"/>
      <c r="NJD2" s="55"/>
      <c r="NJE2" s="55"/>
      <c r="NJF2" s="55"/>
      <c r="NJG2" s="55"/>
      <c r="NJH2" s="55"/>
      <c r="NJI2" s="55"/>
      <c r="NJJ2" s="55"/>
      <c r="NJK2" s="55"/>
      <c r="NJL2" s="55"/>
      <c r="NJM2" s="55"/>
      <c r="NJN2" s="55"/>
      <c r="NJO2" s="55"/>
      <c r="NJP2" s="55"/>
      <c r="NJQ2" s="55"/>
      <c r="NJR2" s="55"/>
      <c r="NJS2" s="55"/>
      <c r="NJT2" s="55"/>
      <c r="NJU2" s="55"/>
      <c r="NJV2" s="55"/>
      <c r="NJW2" s="55"/>
      <c r="NJX2" s="55"/>
      <c r="NJY2" s="55"/>
      <c r="NJZ2" s="55"/>
      <c r="NKA2" s="55"/>
      <c r="NKB2" s="55"/>
      <c r="NKC2" s="55"/>
      <c r="NKD2" s="55"/>
      <c r="NKE2" s="55"/>
      <c r="NKF2" s="55"/>
      <c r="NKG2" s="55"/>
      <c r="NKH2" s="55"/>
      <c r="NKI2" s="55"/>
      <c r="NKJ2" s="55"/>
      <c r="NKK2" s="55"/>
      <c r="NKL2" s="55"/>
      <c r="NKM2" s="55"/>
      <c r="NKN2" s="55"/>
      <c r="NKO2" s="55"/>
      <c r="NKP2" s="55"/>
      <c r="NKQ2" s="55"/>
      <c r="NKR2" s="55"/>
      <c r="NKS2" s="55"/>
      <c r="NKT2" s="55"/>
      <c r="NKU2" s="55"/>
      <c r="NKV2" s="55"/>
      <c r="NKW2" s="55"/>
      <c r="NKX2" s="55"/>
      <c r="NKY2" s="55"/>
      <c r="NKZ2" s="55"/>
      <c r="NLA2" s="55"/>
      <c r="NLB2" s="55"/>
      <c r="NLC2" s="55"/>
      <c r="NLD2" s="55"/>
      <c r="NLE2" s="55"/>
      <c r="NLF2" s="55"/>
      <c r="NLG2" s="55"/>
      <c r="NLH2" s="55"/>
      <c r="NLI2" s="55"/>
      <c r="NLJ2" s="55"/>
      <c r="NLK2" s="55"/>
      <c r="NLL2" s="55"/>
      <c r="NLM2" s="55"/>
      <c r="NLN2" s="55"/>
      <c r="NLO2" s="55"/>
      <c r="NLP2" s="55"/>
      <c r="NLQ2" s="55"/>
      <c r="NLR2" s="55"/>
      <c r="NLS2" s="55"/>
      <c r="NLT2" s="55"/>
      <c r="NLU2" s="55"/>
      <c r="NLV2" s="55"/>
      <c r="NLW2" s="55"/>
      <c r="NLX2" s="55"/>
      <c r="NLY2" s="55"/>
      <c r="NLZ2" s="55"/>
      <c r="NMA2" s="55"/>
      <c r="NMB2" s="55"/>
      <c r="NMC2" s="55"/>
      <c r="NMD2" s="55"/>
      <c r="NME2" s="55"/>
      <c r="NMF2" s="55"/>
      <c r="NMG2" s="55"/>
      <c r="NMH2" s="55"/>
      <c r="NMI2" s="55"/>
      <c r="NMJ2" s="55"/>
      <c r="NMK2" s="55"/>
      <c r="NML2" s="55"/>
      <c r="NMM2" s="55"/>
      <c r="NMN2" s="55"/>
      <c r="NMO2" s="55"/>
      <c r="NMP2" s="55"/>
      <c r="NMQ2" s="55"/>
      <c r="NMR2" s="55"/>
      <c r="NMS2" s="55"/>
      <c r="NMT2" s="55"/>
      <c r="NMU2" s="55"/>
      <c r="NMV2" s="55"/>
      <c r="NMW2" s="55"/>
      <c r="NMX2" s="55"/>
      <c r="NMY2" s="55"/>
      <c r="NMZ2" s="55"/>
      <c r="NNA2" s="55"/>
      <c r="NNB2" s="55"/>
      <c r="NNC2" s="55"/>
      <c r="NND2" s="55"/>
      <c r="NNE2" s="55"/>
      <c r="NNF2" s="55"/>
      <c r="NNG2" s="55"/>
      <c r="NNH2" s="55"/>
      <c r="NNI2" s="55"/>
      <c r="NNJ2" s="55"/>
      <c r="NNK2" s="55"/>
      <c r="NNL2" s="55"/>
      <c r="NNM2" s="55"/>
      <c r="NNN2" s="55"/>
      <c r="NNO2" s="55"/>
      <c r="NNP2" s="55"/>
      <c r="NNQ2" s="55"/>
      <c r="NNR2" s="55"/>
      <c r="NNS2" s="55"/>
      <c r="NNT2" s="55"/>
      <c r="NNU2" s="55"/>
      <c r="NNV2" s="55"/>
      <c r="NNW2" s="55"/>
      <c r="NNX2" s="55"/>
      <c r="NNY2" s="55"/>
      <c r="NNZ2" s="55"/>
      <c r="NOA2" s="55"/>
      <c r="NOB2" s="55"/>
      <c r="NOC2" s="55"/>
      <c r="NOD2" s="55"/>
      <c r="NOE2" s="55"/>
      <c r="NOF2" s="55"/>
      <c r="NOG2" s="55"/>
      <c r="NOH2" s="55"/>
      <c r="NOI2" s="55"/>
      <c r="NOJ2" s="55"/>
      <c r="NOK2" s="55"/>
      <c r="NOL2" s="55"/>
      <c r="NOM2" s="55"/>
      <c r="NON2" s="55"/>
      <c r="NOO2" s="55"/>
      <c r="NOP2" s="55"/>
      <c r="NOQ2" s="55"/>
      <c r="NOR2" s="55"/>
      <c r="NOS2" s="55"/>
      <c r="NOT2" s="55"/>
      <c r="NOU2" s="55"/>
      <c r="NOV2" s="55"/>
      <c r="NOW2" s="55"/>
      <c r="NOX2" s="55"/>
      <c r="NOY2" s="55"/>
      <c r="NOZ2" s="55"/>
      <c r="NPA2" s="55"/>
      <c r="NPB2" s="55"/>
      <c r="NPC2" s="55"/>
      <c r="NPD2" s="55"/>
      <c r="NPE2" s="55"/>
      <c r="NPF2" s="55"/>
      <c r="NPG2" s="55"/>
      <c r="NPH2" s="55"/>
      <c r="NPI2" s="55"/>
      <c r="NPJ2" s="55"/>
      <c r="NPK2" s="55"/>
      <c r="NPL2" s="55"/>
      <c r="NPM2" s="55"/>
      <c r="NPN2" s="55"/>
      <c r="NPO2" s="55"/>
      <c r="NPP2" s="55"/>
      <c r="NPQ2" s="55"/>
      <c r="NPR2" s="55"/>
      <c r="NPS2" s="55"/>
      <c r="NPT2" s="55"/>
      <c r="NPU2" s="55"/>
      <c r="NPV2" s="55"/>
      <c r="NPW2" s="55"/>
      <c r="NPX2" s="55"/>
      <c r="NPY2" s="55"/>
      <c r="NPZ2" s="55"/>
      <c r="NQA2" s="55"/>
      <c r="NQB2" s="55"/>
      <c r="NQC2" s="55"/>
      <c r="NQD2" s="55"/>
      <c r="NQE2" s="55"/>
      <c r="NQF2" s="55"/>
      <c r="NQG2" s="55"/>
      <c r="NQH2" s="55"/>
      <c r="NQI2" s="55"/>
      <c r="NQJ2" s="55"/>
      <c r="NQK2" s="55"/>
      <c r="NQL2" s="55"/>
      <c r="NQM2" s="55"/>
      <c r="NQN2" s="55"/>
      <c r="NQO2" s="55"/>
      <c r="NQP2" s="55"/>
      <c r="NQQ2" s="55"/>
      <c r="NQR2" s="55"/>
      <c r="NQS2" s="55"/>
      <c r="NQT2" s="55"/>
      <c r="NQU2" s="55"/>
      <c r="NQV2" s="55"/>
      <c r="NQW2" s="55"/>
      <c r="NQX2" s="55"/>
      <c r="NQY2" s="55"/>
      <c r="NQZ2" s="55"/>
      <c r="NRA2" s="55"/>
      <c r="NRB2" s="55"/>
      <c r="NRC2" s="55"/>
      <c r="NRD2" s="55"/>
      <c r="NRE2" s="55"/>
      <c r="NRF2" s="55"/>
      <c r="NRG2" s="55"/>
      <c r="NRH2" s="55"/>
      <c r="NRI2" s="55"/>
      <c r="NRJ2" s="55"/>
      <c r="NRK2" s="55"/>
      <c r="NRL2" s="55"/>
      <c r="NRM2" s="55"/>
      <c r="NRN2" s="55"/>
      <c r="NRO2" s="55"/>
      <c r="NRP2" s="55"/>
      <c r="NRQ2" s="55"/>
      <c r="NRR2" s="55"/>
      <c r="NRS2" s="55"/>
      <c r="NRT2" s="55"/>
      <c r="NRU2" s="55"/>
      <c r="NRV2" s="55"/>
      <c r="NRW2" s="55"/>
      <c r="NRX2" s="55"/>
      <c r="NRY2" s="55"/>
      <c r="NRZ2" s="55"/>
      <c r="NSA2" s="55"/>
      <c r="NSB2" s="55"/>
      <c r="NSC2" s="55"/>
      <c r="NSD2" s="55"/>
      <c r="NSE2" s="55"/>
      <c r="NSF2" s="55"/>
      <c r="NSG2" s="55"/>
      <c r="NSH2" s="55"/>
      <c r="NSI2" s="55"/>
      <c r="NSJ2" s="55"/>
      <c r="NSK2" s="55"/>
      <c r="NSL2" s="55"/>
      <c r="NSM2" s="55"/>
      <c r="NSN2" s="55"/>
      <c r="NSO2" s="55"/>
      <c r="NSP2" s="55"/>
      <c r="NSQ2" s="55"/>
      <c r="NSR2" s="55"/>
      <c r="NSS2" s="55"/>
      <c r="NST2" s="55"/>
      <c r="NSU2" s="55"/>
      <c r="NSV2" s="55"/>
      <c r="NSW2" s="55"/>
      <c r="NSX2" s="55"/>
      <c r="NSY2" s="55"/>
      <c r="NSZ2" s="55"/>
      <c r="NTA2" s="55"/>
      <c r="NTB2" s="55"/>
      <c r="NTC2" s="55"/>
      <c r="NTD2" s="55"/>
      <c r="NTE2" s="55"/>
      <c r="NTF2" s="55"/>
      <c r="NTG2" s="55"/>
      <c r="NTH2" s="55"/>
      <c r="NTI2" s="55"/>
      <c r="NTJ2" s="55"/>
      <c r="NTK2" s="55"/>
      <c r="NTL2" s="55"/>
      <c r="NTM2" s="55"/>
      <c r="NTN2" s="55"/>
      <c r="NTO2" s="55"/>
      <c r="NTP2" s="55"/>
      <c r="NTQ2" s="55"/>
      <c r="NTR2" s="55"/>
      <c r="NTS2" s="55"/>
      <c r="NTT2" s="55"/>
      <c r="NTU2" s="55"/>
      <c r="NTV2" s="55"/>
      <c r="NTW2" s="55"/>
      <c r="NTX2" s="55"/>
      <c r="NTY2" s="55"/>
      <c r="NTZ2" s="55"/>
      <c r="NUA2" s="55"/>
      <c r="NUB2" s="55"/>
      <c r="NUC2" s="55"/>
      <c r="NUD2" s="55"/>
      <c r="NUE2" s="55"/>
      <c r="NUF2" s="55"/>
      <c r="NUG2" s="55"/>
      <c r="NUH2" s="55"/>
      <c r="NUI2" s="55"/>
      <c r="NUJ2" s="55"/>
      <c r="NUK2" s="55"/>
      <c r="NUL2" s="55"/>
      <c r="NUM2" s="55"/>
      <c r="NUN2" s="55"/>
      <c r="NUO2" s="55"/>
      <c r="NUP2" s="55"/>
      <c r="NUQ2" s="55"/>
      <c r="NUR2" s="55"/>
      <c r="NUS2" s="55"/>
      <c r="NUT2" s="55"/>
      <c r="NUU2" s="55"/>
      <c r="NUV2" s="55"/>
      <c r="NUW2" s="55"/>
      <c r="NUX2" s="55"/>
      <c r="NUY2" s="55"/>
      <c r="NUZ2" s="55"/>
      <c r="NVA2" s="55"/>
      <c r="NVB2" s="55"/>
      <c r="NVC2" s="55"/>
      <c r="NVD2" s="55"/>
      <c r="NVE2" s="55"/>
      <c r="NVF2" s="55"/>
      <c r="NVG2" s="55"/>
      <c r="NVH2" s="55"/>
      <c r="NVI2" s="55"/>
      <c r="NVJ2" s="55"/>
      <c r="NVK2" s="55"/>
      <c r="NVL2" s="55"/>
      <c r="NVM2" s="55"/>
      <c r="NVN2" s="55"/>
      <c r="NVO2" s="55"/>
      <c r="NVP2" s="55"/>
      <c r="NVQ2" s="55"/>
      <c r="NVR2" s="55"/>
      <c r="NVS2" s="55"/>
      <c r="NVT2" s="55"/>
      <c r="NVU2" s="55"/>
      <c r="NVV2" s="55"/>
      <c r="NVW2" s="55"/>
      <c r="NVX2" s="55"/>
      <c r="NVY2" s="55"/>
      <c r="NVZ2" s="55"/>
      <c r="NWA2" s="55"/>
      <c r="NWB2" s="55"/>
      <c r="NWC2" s="55"/>
      <c r="NWD2" s="55"/>
      <c r="NWE2" s="55"/>
      <c r="NWF2" s="55"/>
      <c r="NWG2" s="55"/>
      <c r="NWH2" s="55"/>
      <c r="NWI2" s="55"/>
      <c r="NWJ2" s="55"/>
      <c r="NWK2" s="55"/>
      <c r="NWL2" s="55"/>
      <c r="NWM2" s="55"/>
      <c r="NWN2" s="55"/>
      <c r="NWO2" s="55"/>
      <c r="NWP2" s="55"/>
      <c r="NWQ2" s="55"/>
      <c r="NWR2" s="55"/>
      <c r="NWS2" s="55"/>
      <c r="NWT2" s="55"/>
      <c r="NWU2" s="55"/>
      <c r="NWV2" s="55"/>
      <c r="NWW2" s="55"/>
      <c r="NWX2" s="55"/>
      <c r="NWY2" s="55"/>
      <c r="NWZ2" s="55"/>
      <c r="NXA2" s="55"/>
      <c r="NXB2" s="55"/>
      <c r="NXC2" s="55"/>
      <c r="NXD2" s="55"/>
      <c r="NXE2" s="55"/>
      <c r="NXF2" s="55"/>
      <c r="NXG2" s="55"/>
      <c r="NXH2" s="55"/>
      <c r="NXI2" s="55"/>
      <c r="NXJ2" s="55"/>
      <c r="NXK2" s="55"/>
      <c r="NXL2" s="55"/>
      <c r="NXM2" s="55"/>
      <c r="NXN2" s="55"/>
      <c r="NXO2" s="55"/>
      <c r="NXP2" s="55"/>
      <c r="NXQ2" s="55"/>
      <c r="NXR2" s="55"/>
      <c r="NXS2" s="55"/>
      <c r="NXT2" s="55"/>
      <c r="NXU2" s="55"/>
      <c r="NXV2" s="55"/>
      <c r="NXW2" s="55"/>
      <c r="NXX2" s="55"/>
      <c r="NXY2" s="55"/>
      <c r="NXZ2" s="55"/>
      <c r="NYA2" s="55"/>
      <c r="NYB2" s="55"/>
      <c r="NYC2" s="55"/>
      <c r="NYD2" s="55"/>
      <c r="NYE2" s="55"/>
      <c r="NYF2" s="55"/>
      <c r="NYG2" s="55"/>
      <c r="NYH2" s="55"/>
      <c r="NYI2" s="55"/>
      <c r="NYJ2" s="55"/>
      <c r="NYK2" s="55"/>
      <c r="NYL2" s="55"/>
      <c r="NYM2" s="55"/>
      <c r="NYN2" s="55"/>
      <c r="NYO2" s="55"/>
      <c r="NYP2" s="55"/>
      <c r="NYQ2" s="55"/>
      <c r="NYR2" s="55"/>
      <c r="NYS2" s="55"/>
      <c r="NYT2" s="55"/>
      <c r="NYU2" s="55"/>
      <c r="NYV2" s="55"/>
      <c r="NYW2" s="55"/>
      <c r="NYX2" s="55"/>
      <c r="NYY2" s="55"/>
      <c r="NYZ2" s="55"/>
      <c r="NZA2" s="55"/>
      <c r="NZB2" s="55"/>
      <c r="NZC2" s="55"/>
      <c r="NZD2" s="55"/>
      <c r="NZE2" s="55"/>
      <c r="NZF2" s="55"/>
      <c r="NZG2" s="55"/>
      <c r="NZH2" s="55"/>
      <c r="NZI2" s="55"/>
      <c r="NZJ2" s="55"/>
      <c r="NZK2" s="55"/>
      <c r="NZL2" s="55"/>
      <c r="NZM2" s="55"/>
      <c r="NZN2" s="55"/>
      <c r="NZO2" s="55"/>
      <c r="NZP2" s="55"/>
      <c r="NZQ2" s="55"/>
      <c r="NZR2" s="55"/>
      <c r="NZS2" s="55"/>
      <c r="NZT2" s="55"/>
      <c r="NZU2" s="55"/>
      <c r="NZV2" s="55"/>
      <c r="NZW2" s="55"/>
      <c r="NZX2" s="55"/>
      <c r="NZY2" s="55"/>
      <c r="NZZ2" s="55"/>
      <c r="OAA2" s="55"/>
      <c r="OAB2" s="55"/>
      <c r="OAC2" s="55"/>
      <c r="OAD2" s="55"/>
      <c r="OAE2" s="55"/>
      <c r="OAF2" s="55"/>
      <c r="OAG2" s="55"/>
      <c r="OAH2" s="55"/>
      <c r="OAI2" s="55"/>
      <c r="OAJ2" s="55"/>
      <c r="OAK2" s="55"/>
      <c r="OAL2" s="55"/>
      <c r="OAM2" s="55"/>
      <c r="OAN2" s="55"/>
      <c r="OAO2" s="55"/>
      <c r="OAP2" s="55"/>
      <c r="OAQ2" s="55"/>
      <c r="OAR2" s="55"/>
      <c r="OAS2" s="55"/>
      <c r="OAT2" s="55"/>
      <c r="OAU2" s="55"/>
      <c r="OAV2" s="55"/>
      <c r="OAW2" s="55"/>
      <c r="OAX2" s="55"/>
      <c r="OAY2" s="55"/>
      <c r="OAZ2" s="55"/>
      <c r="OBA2" s="55"/>
      <c r="OBB2" s="55"/>
      <c r="OBC2" s="55"/>
      <c r="OBD2" s="55"/>
      <c r="OBE2" s="55"/>
      <c r="OBF2" s="55"/>
      <c r="OBG2" s="55"/>
      <c r="OBH2" s="55"/>
      <c r="OBI2" s="55"/>
      <c r="OBJ2" s="55"/>
      <c r="OBK2" s="55"/>
      <c r="OBL2" s="55"/>
      <c r="OBM2" s="55"/>
      <c r="OBN2" s="55"/>
      <c r="OBO2" s="55"/>
      <c r="OBP2" s="55"/>
      <c r="OBQ2" s="55"/>
      <c r="OBR2" s="55"/>
      <c r="OBS2" s="55"/>
      <c r="OBT2" s="55"/>
      <c r="OBU2" s="55"/>
      <c r="OBV2" s="55"/>
      <c r="OBW2" s="55"/>
      <c r="OBX2" s="55"/>
      <c r="OBY2" s="55"/>
      <c r="OBZ2" s="55"/>
      <c r="OCA2" s="55"/>
      <c r="OCB2" s="55"/>
      <c r="OCC2" s="55"/>
      <c r="OCD2" s="55"/>
      <c r="OCE2" s="55"/>
      <c r="OCF2" s="55"/>
      <c r="OCG2" s="55"/>
      <c r="OCH2" s="55"/>
      <c r="OCI2" s="55"/>
      <c r="OCJ2" s="55"/>
      <c r="OCK2" s="55"/>
      <c r="OCL2" s="55"/>
      <c r="OCM2" s="55"/>
      <c r="OCN2" s="55"/>
      <c r="OCO2" s="55"/>
      <c r="OCP2" s="55"/>
      <c r="OCQ2" s="55"/>
      <c r="OCR2" s="55"/>
      <c r="OCS2" s="55"/>
      <c r="OCT2" s="55"/>
      <c r="OCU2" s="55"/>
      <c r="OCV2" s="55"/>
      <c r="OCW2" s="55"/>
      <c r="OCX2" s="55"/>
      <c r="OCY2" s="55"/>
      <c r="OCZ2" s="55"/>
      <c r="ODA2" s="55"/>
      <c r="ODB2" s="55"/>
      <c r="ODC2" s="55"/>
      <c r="ODD2" s="55"/>
      <c r="ODE2" s="55"/>
      <c r="ODF2" s="55"/>
      <c r="ODG2" s="55"/>
      <c r="ODH2" s="55"/>
      <c r="ODI2" s="55"/>
      <c r="ODJ2" s="55"/>
      <c r="ODK2" s="55"/>
      <c r="ODL2" s="55"/>
      <c r="ODM2" s="55"/>
      <c r="ODN2" s="55"/>
      <c r="ODO2" s="55"/>
      <c r="ODP2" s="55"/>
      <c r="ODQ2" s="55"/>
      <c r="ODR2" s="55"/>
      <c r="ODS2" s="55"/>
      <c r="ODT2" s="55"/>
      <c r="ODU2" s="55"/>
      <c r="ODV2" s="55"/>
      <c r="ODW2" s="55"/>
      <c r="ODX2" s="55"/>
      <c r="ODY2" s="55"/>
      <c r="ODZ2" s="55"/>
      <c r="OEA2" s="55"/>
      <c r="OEB2" s="55"/>
      <c r="OEC2" s="55"/>
      <c r="OED2" s="55"/>
      <c r="OEE2" s="55"/>
      <c r="OEF2" s="55"/>
      <c r="OEG2" s="55"/>
      <c r="OEH2" s="55"/>
      <c r="OEI2" s="55"/>
      <c r="OEJ2" s="55"/>
      <c r="OEK2" s="55"/>
      <c r="OEL2" s="55"/>
      <c r="OEM2" s="55"/>
      <c r="OEN2" s="55"/>
      <c r="OEO2" s="55"/>
      <c r="OEP2" s="55"/>
      <c r="OEQ2" s="55"/>
      <c r="OER2" s="55"/>
      <c r="OES2" s="55"/>
      <c r="OET2" s="55"/>
      <c r="OEU2" s="55"/>
      <c r="OEV2" s="55"/>
      <c r="OEW2" s="55"/>
      <c r="OEX2" s="55"/>
      <c r="OEY2" s="55"/>
      <c r="OEZ2" s="55"/>
      <c r="OFA2" s="55"/>
      <c r="OFB2" s="55"/>
      <c r="OFC2" s="55"/>
      <c r="OFD2" s="55"/>
      <c r="OFE2" s="55"/>
      <c r="OFF2" s="55"/>
      <c r="OFG2" s="55"/>
      <c r="OFH2" s="55"/>
      <c r="OFI2" s="55"/>
      <c r="OFJ2" s="55"/>
      <c r="OFK2" s="55"/>
      <c r="OFL2" s="55"/>
      <c r="OFM2" s="55"/>
      <c r="OFN2" s="55"/>
      <c r="OFO2" s="55"/>
      <c r="OFP2" s="55"/>
      <c r="OFQ2" s="55"/>
      <c r="OFR2" s="55"/>
      <c r="OFS2" s="55"/>
      <c r="OFT2" s="55"/>
      <c r="OFU2" s="55"/>
      <c r="OFV2" s="55"/>
      <c r="OFW2" s="55"/>
      <c r="OFX2" s="55"/>
      <c r="OFY2" s="55"/>
      <c r="OFZ2" s="55"/>
      <c r="OGA2" s="55"/>
      <c r="OGB2" s="55"/>
      <c r="OGC2" s="55"/>
      <c r="OGD2" s="55"/>
      <c r="OGE2" s="55"/>
      <c r="OGF2" s="55"/>
      <c r="OGG2" s="55"/>
      <c r="OGH2" s="55"/>
      <c r="OGI2" s="55"/>
      <c r="OGJ2" s="55"/>
      <c r="OGK2" s="55"/>
      <c r="OGL2" s="55"/>
      <c r="OGM2" s="55"/>
      <c r="OGN2" s="55"/>
      <c r="OGO2" s="55"/>
      <c r="OGP2" s="55"/>
      <c r="OGQ2" s="55"/>
      <c r="OGR2" s="55"/>
      <c r="OGS2" s="55"/>
      <c r="OGT2" s="55"/>
      <c r="OGU2" s="55"/>
      <c r="OGV2" s="55"/>
      <c r="OGW2" s="55"/>
      <c r="OGX2" s="55"/>
      <c r="OGY2" s="55"/>
      <c r="OGZ2" s="55"/>
      <c r="OHA2" s="55"/>
      <c r="OHB2" s="55"/>
      <c r="OHC2" s="55"/>
      <c r="OHD2" s="55"/>
      <c r="OHE2" s="55"/>
      <c r="OHF2" s="55"/>
      <c r="OHG2" s="55"/>
      <c r="OHH2" s="55"/>
      <c r="OHI2" s="55"/>
      <c r="OHJ2" s="55"/>
      <c r="OHK2" s="55"/>
      <c r="OHL2" s="55"/>
      <c r="OHM2" s="55"/>
      <c r="OHN2" s="55"/>
      <c r="OHO2" s="55"/>
      <c r="OHP2" s="55"/>
      <c r="OHQ2" s="55"/>
      <c r="OHR2" s="55"/>
      <c r="OHS2" s="55"/>
      <c r="OHT2" s="55"/>
      <c r="OHU2" s="55"/>
      <c r="OHV2" s="55"/>
      <c r="OHW2" s="55"/>
      <c r="OHX2" s="55"/>
      <c r="OHY2" s="55"/>
      <c r="OHZ2" s="55"/>
      <c r="OIA2" s="55"/>
      <c r="OIB2" s="55"/>
      <c r="OIC2" s="55"/>
      <c r="OID2" s="55"/>
      <c r="OIE2" s="55"/>
      <c r="OIF2" s="55"/>
      <c r="OIG2" s="55"/>
      <c r="OIH2" s="55"/>
      <c r="OII2" s="55"/>
      <c r="OIJ2" s="55"/>
      <c r="OIK2" s="55"/>
      <c r="OIL2" s="55"/>
      <c r="OIM2" s="55"/>
      <c r="OIN2" s="55"/>
      <c r="OIO2" s="55"/>
      <c r="OIP2" s="55"/>
      <c r="OIQ2" s="55"/>
      <c r="OIR2" s="55"/>
      <c r="OIS2" s="55"/>
      <c r="OIT2" s="55"/>
      <c r="OIU2" s="55"/>
      <c r="OIV2" s="55"/>
      <c r="OIW2" s="55"/>
      <c r="OIX2" s="55"/>
      <c r="OIY2" s="55"/>
      <c r="OIZ2" s="55"/>
      <c r="OJA2" s="55"/>
      <c r="OJB2" s="55"/>
      <c r="OJC2" s="55"/>
      <c r="OJD2" s="55"/>
      <c r="OJE2" s="55"/>
      <c r="OJF2" s="55"/>
      <c r="OJG2" s="55"/>
      <c r="OJH2" s="55"/>
      <c r="OJI2" s="55"/>
      <c r="OJJ2" s="55"/>
      <c r="OJK2" s="55"/>
      <c r="OJL2" s="55"/>
      <c r="OJM2" s="55"/>
      <c r="OJN2" s="55"/>
      <c r="OJO2" s="55"/>
      <c r="OJP2" s="55"/>
      <c r="OJQ2" s="55"/>
      <c r="OJR2" s="55"/>
      <c r="OJS2" s="55"/>
      <c r="OJT2" s="55"/>
      <c r="OJU2" s="55"/>
      <c r="OJV2" s="55"/>
      <c r="OJW2" s="55"/>
      <c r="OJX2" s="55"/>
      <c r="OJY2" s="55"/>
      <c r="OJZ2" s="55"/>
      <c r="OKA2" s="55"/>
      <c r="OKB2" s="55"/>
      <c r="OKC2" s="55"/>
      <c r="OKD2" s="55"/>
      <c r="OKE2" s="55"/>
      <c r="OKF2" s="55"/>
      <c r="OKG2" s="55"/>
      <c r="OKH2" s="55"/>
      <c r="OKI2" s="55"/>
      <c r="OKJ2" s="55"/>
      <c r="OKK2" s="55"/>
      <c r="OKL2" s="55"/>
      <c r="OKM2" s="55"/>
      <c r="OKN2" s="55"/>
      <c r="OKO2" s="55"/>
      <c r="OKP2" s="55"/>
      <c r="OKQ2" s="55"/>
      <c r="OKR2" s="55"/>
      <c r="OKS2" s="55"/>
      <c r="OKT2" s="55"/>
      <c r="OKU2" s="55"/>
      <c r="OKV2" s="55"/>
      <c r="OKW2" s="55"/>
      <c r="OKX2" s="55"/>
      <c r="OKY2" s="55"/>
      <c r="OKZ2" s="55"/>
      <c r="OLA2" s="55"/>
      <c r="OLB2" s="55"/>
      <c r="OLC2" s="55"/>
      <c r="OLD2" s="55"/>
      <c r="OLE2" s="55"/>
      <c r="OLF2" s="55"/>
      <c r="OLG2" s="55"/>
      <c r="OLH2" s="55"/>
      <c r="OLI2" s="55"/>
      <c r="OLJ2" s="55"/>
      <c r="OLK2" s="55"/>
      <c r="OLL2" s="55"/>
      <c r="OLM2" s="55"/>
      <c r="OLN2" s="55"/>
      <c r="OLO2" s="55"/>
      <c r="OLP2" s="55"/>
      <c r="OLQ2" s="55"/>
      <c r="OLR2" s="55"/>
      <c r="OLS2" s="55"/>
      <c r="OLT2" s="55"/>
      <c r="OLU2" s="55"/>
      <c r="OLV2" s="55"/>
      <c r="OLW2" s="55"/>
      <c r="OLX2" s="55"/>
      <c r="OLY2" s="55"/>
      <c r="OLZ2" s="55"/>
      <c r="OMA2" s="55"/>
      <c r="OMB2" s="55"/>
      <c r="OMC2" s="55"/>
      <c r="OMD2" s="55"/>
      <c r="OME2" s="55"/>
      <c r="OMF2" s="55"/>
      <c r="OMG2" s="55"/>
      <c r="OMH2" s="55"/>
      <c r="OMI2" s="55"/>
      <c r="OMJ2" s="55"/>
      <c r="OMK2" s="55"/>
      <c r="OML2" s="55"/>
      <c r="OMM2" s="55"/>
      <c r="OMN2" s="55"/>
      <c r="OMO2" s="55"/>
      <c r="OMP2" s="55"/>
      <c r="OMQ2" s="55"/>
      <c r="OMR2" s="55"/>
      <c r="OMS2" s="55"/>
      <c r="OMT2" s="55"/>
      <c r="OMU2" s="55"/>
      <c r="OMV2" s="55"/>
      <c r="OMW2" s="55"/>
      <c r="OMX2" s="55"/>
      <c r="OMY2" s="55"/>
      <c r="OMZ2" s="55"/>
      <c r="ONA2" s="55"/>
      <c r="ONB2" s="55"/>
      <c r="ONC2" s="55"/>
      <c r="OND2" s="55"/>
      <c r="ONE2" s="55"/>
      <c r="ONF2" s="55"/>
      <c r="ONG2" s="55"/>
      <c r="ONH2" s="55"/>
      <c r="ONI2" s="55"/>
      <c r="ONJ2" s="55"/>
      <c r="ONK2" s="55"/>
      <c r="ONL2" s="55"/>
      <c r="ONM2" s="55"/>
      <c r="ONN2" s="55"/>
      <c r="ONO2" s="55"/>
      <c r="ONP2" s="55"/>
      <c r="ONQ2" s="55"/>
      <c r="ONR2" s="55"/>
      <c r="ONS2" s="55"/>
      <c r="ONT2" s="55"/>
      <c r="ONU2" s="55"/>
      <c r="ONV2" s="55"/>
      <c r="ONW2" s="55"/>
      <c r="ONX2" s="55"/>
      <c r="ONY2" s="55"/>
      <c r="ONZ2" s="55"/>
      <c r="OOA2" s="55"/>
      <c r="OOB2" s="55"/>
      <c r="OOC2" s="55"/>
      <c r="OOD2" s="55"/>
      <c r="OOE2" s="55"/>
      <c r="OOF2" s="55"/>
      <c r="OOG2" s="55"/>
      <c r="OOH2" s="55"/>
      <c r="OOI2" s="55"/>
      <c r="OOJ2" s="55"/>
      <c r="OOK2" s="55"/>
      <c r="OOL2" s="55"/>
      <c r="OOM2" s="55"/>
      <c r="OON2" s="55"/>
      <c r="OOO2" s="55"/>
      <c r="OOP2" s="55"/>
      <c r="OOQ2" s="55"/>
      <c r="OOR2" s="55"/>
      <c r="OOS2" s="55"/>
      <c r="OOT2" s="55"/>
      <c r="OOU2" s="55"/>
      <c r="OOV2" s="55"/>
      <c r="OOW2" s="55"/>
      <c r="OOX2" s="55"/>
      <c r="OOY2" s="55"/>
      <c r="OOZ2" s="55"/>
      <c r="OPA2" s="55"/>
      <c r="OPB2" s="55"/>
      <c r="OPC2" s="55"/>
      <c r="OPD2" s="55"/>
      <c r="OPE2" s="55"/>
      <c r="OPF2" s="55"/>
      <c r="OPG2" s="55"/>
      <c r="OPH2" s="55"/>
      <c r="OPI2" s="55"/>
      <c r="OPJ2" s="55"/>
      <c r="OPK2" s="55"/>
      <c r="OPL2" s="55"/>
      <c r="OPM2" s="55"/>
      <c r="OPN2" s="55"/>
      <c r="OPO2" s="55"/>
      <c r="OPP2" s="55"/>
      <c r="OPQ2" s="55"/>
      <c r="OPR2" s="55"/>
      <c r="OPS2" s="55"/>
      <c r="OPT2" s="55"/>
      <c r="OPU2" s="55"/>
      <c r="OPV2" s="55"/>
      <c r="OPW2" s="55"/>
      <c r="OPX2" s="55"/>
      <c r="OPY2" s="55"/>
      <c r="OPZ2" s="55"/>
      <c r="OQA2" s="55"/>
      <c r="OQB2" s="55"/>
      <c r="OQC2" s="55"/>
      <c r="OQD2" s="55"/>
      <c r="OQE2" s="55"/>
      <c r="OQF2" s="55"/>
      <c r="OQG2" s="55"/>
      <c r="OQH2" s="55"/>
      <c r="OQI2" s="55"/>
      <c r="OQJ2" s="55"/>
      <c r="OQK2" s="55"/>
      <c r="OQL2" s="55"/>
      <c r="OQM2" s="55"/>
      <c r="OQN2" s="55"/>
      <c r="OQO2" s="55"/>
      <c r="OQP2" s="55"/>
      <c r="OQQ2" s="55"/>
      <c r="OQR2" s="55"/>
      <c r="OQS2" s="55"/>
      <c r="OQT2" s="55"/>
      <c r="OQU2" s="55"/>
      <c r="OQV2" s="55"/>
      <c r="OQW2" s="55"/>
      <c r="OQX2" s="55"/>
      <c r="OQY2" s="55"/>
      <c r="OQZ2" s="55"/>
      <c r="ORA2" s="55"/>
      <c r="ORB2" s="55"/>
      <c r="ORC2" s="55"/>
      <c r="ORD2" s="55"/>
      <c r="ORE2" s="55"/>
      <c r="ORF2" s="55"/>
      <c r="ORG2" s="55"/>
      <c r="ORH2" s="55"/>
      <c r="ORI2" s="55"/>
      <c r="ORJ2" s="55"/>
      <c r="ORK2" s="55"/>
      <c r="ORL2" s="55"/>
      <c r="ORM2" s="55"/>
      <c r="ORN2" s="55"/>
      <c r="ORO2" s="55"/>
      <c r="ORP2" s="55"/>
      <c r="ORQ2" s="55"/>
      <c r="ORR2" s="55"/>
      <c r="ORS2" s="55"/>
      <c r="ORT2" s="55"/>
      <c r="ORU2" s="55"/>
      <c r="ORV2" s="55"/>
      <c r="ORW2" s="55"/>
      <c r="ORX2" s="55"/>
      <c r="ORY2" s="55"/>
      <c r="ORZ2" s="55"/>
      <c r="OSA2" s="55"/>
      <c r="OSB2" s="55"/>
      <c r="OSC2" s="55"/>
      <c r="OSD2" s="55"/>
      <c r="OSE2" s="55"/>
      <c r="OSF2" s="55"/>
      <c r="OSG2" s="55"/>
      <c r="OSH2" s="55"/>
      <c r="OSI2" s="55"/>
      <c r="OSJ2" s="55"/>
      <c r="OSK2" s="55"/>
      <c r="OSL2" s="55"/>
      <c r="OSM2" s="55"/>
      <c r="OSN2" s="55"/>
      <c r="OSO2" s="55"/>
      <c r="OSP2" s="55"/>
      <c r="OSQ2" s="55"/>
      <c r="OSR2" s="55"/>
      <c r="OSS2" s="55"/>
      <c r="OST2" s="55"/>
      <c r="OSU2" s="55"/>
      <c r="OSV2" s="55"/>
      <c r="OSW2" s="55"/>
      <c r="OSX2" s="55"/>
      <c r="OSY2" s="55"/>
      <c r="OSZ2" s="55"/>
      <c r="OTA2" s="55"/>
      <c r="OTB2" s="55"/>
      <c r="OTC2" s="55"/>
      <c r="OTD2" s="55"/>
      <c r="OTE2" s="55"/>
      <c r="OTF2" s="55"/>
      <c r="OTG2" s="55"/>
      <c r="OTH2" s="55"/>
      <c r="OTI2" s="55"/>
      <c r="OTJ2" s="55"/>
      <c r="OTK2" s="55"/>
      <c r="OTL2" s="55"/>
      <c r="OTM2" s="55"/>
      <c r="OTN2" s="55"/>
      <c r="OTO2" s="55"/>
      <c r="OTP2" s="55"/>
      <c r="OTQ2" s="55"/>
      <c r="OTR2" s="55"/>
      <c r="OTS2" s="55"/>
      <c r="OTT2" s="55"/>
      <c r="OTU2" s="55"/>
      <c r="OTV2" s="55"/>
      <c r="OTW2" s="55"/>
      <c r="OTX2" s="55"/>
      <c r="OTY2" s="55"/>
      <c r="OTZ2" s="55"/>
      <c r="OUA2" s="55"/>
      <c r="OUB2" s="55"/>
      <c r="OUC2" s="55"/>
      <c r="OUD2" s="55"/>
      <c r="OUE2" s="55"/>
      <c r="OUF2" s="55"/>
      <c r="OUG2" s="55"/>
      <c r="OUH2" s="55"/>
      <c r="OUI2" s="55"/>
      <c r="OUJ2" s="55"/>
      <c r="OUK2" s="55"/>
      <c r="OUL2" s="55"/>
      <c r="OUM2" s="55"/>
      <c r="OUN2" s="55"/>
      <c r="OUO2" s="55"/>
      <c r="OUP2" s="55"/>
      <c r="OUQ2" s="55"/>
      <c r="OUR2" s="55"/>
      <c r="OUS2" s="55"/>
      <c r="OUT2" s="55"/>
      <c r="OUU2" s="55"/>
      <c r="OUV2" s="55"/>
      <c r="OUW2" s="55"/>
      <c r="OUX2" s="55"/>
      <c r="OUY2" s="55"/>
      <c r="OUZ2" s="55"/>
      <c r="OVA2" s="55"/>
      <c r="OVB2" s="55"/>
      <c r="OVC2" s="55"/>
      <c r="OVD2" s="55"/>
      <c r="OVE2" s="55"/>
      <c r="OVF2" s="55"/>
      <c r="OVG2" s="55"/>
      <c r="OVH2" s="55"/>
      <c r="OVI2" s="55"/>
      <c r="OVJ2" s="55"/>
      <c r="OVK2" s="55"/>
      <c r="OVL2" s="55"/>
      <c r="OVM2" s="55"/>
      <c r="OVN2" s="55"/>
      <c r="OVO2" s="55"/>
      <c r="OVP2" s="55"/>
      <c r="OVQ2" s="55"/>
      <c r="OVR2" s="55"/>
      <c r="OVS2" s="55"/>
      <c r="OVT2" s="55"/>
      <c r="OVU2" s="55"/>
      <c r="OVV2" s="55"/>
      <c r="OVW2" s="55"/>
      <c r="OVX2" s="55"/>
      <c r="OVY2" s="55"/>
      <c r="OVZ2" s="55"/>
      <c r="OWA2" s="55"/>
      <c r="OWB2" s="55"/>
      <c r="OWC2" s="55"/>
      <c r="OWD2" s="55"/>
      <c r="OWE2" s="55"/>
      <c r="OWF2" s="55"/>
      <c r="OWG2" s="55"/>
      <c r="OWH2" s="55"/>
      <c r="OWI2" s="55"/>
      <c r="OWJ2" s="55"/>
      <c r="OWK2" s="55"/>
      <c r="OWL2" s="55"/>
      <c r="OWM2" s="55"/>
      <c r="OWN2" s="55"/>
      <c r="OWO2" s="55"/>
      <c r="OWP2" s="55"/>
      <c r="OWQ2" s="55"/>
      <c r="OWR2" s="55"/>
      <c r="OWS2" s="55"/>
      <c r="OWT2" s="55"/>
      <c r="OWU2" s="55"/>
      <c r="OWV2" s="55"/>
      <c r="OWW2" s="55"/>
      <c r="OWX2" s="55"/>
      <c r="OWY2" s="55"/>
      <c r="OWZ2" s="55"/>
      <c r="OXA2" s="55"/>
      <c r="OXB2" s="55"/>
      <c r="OXC2" s="55"/>
      <c r="OXD2" s="55"/>
      <c r="OXE2" s="55"/>
      <c r="OXF2" s="55"/>
      <c r="OXG2" s="55"/>
      <c r="OXH2" s="55"/>
      <c r="OXI2" s="55"/>
      <c r="OXJ2" s="55"/>
      <c r="OXK2" s="55"/>
      <c r="OXL2" s="55"/>
      <c r="OXM2" s="55"/>
      <c r="OXN2" s="55"/>
      <c r="OXO2" s="55"/>
      <c r="OXP2" s="55"/>
      <c r="OXQ2" s="55"/>
      <c r="OXR2" s="55"/>
      <c r="OXS2" s="55"/>
      <c r="OXT2" s="55"/>
      <c r="OXU2" s="55"/>
      <c r="OXV2" s="55"/>
      <c r="OXW2" s="55"/>
      <c r="OXX2" s="55"/>
      <c r="OXY2" s="55"/>
      <c r="OXZ2" s="55"/>
      <c r="OYA2" s="55"/>
      <c r="OYB2" s="55"/>
      <c r="OYC2" s="55"/>
      <c r="OYD2" s="55"/>
      <c r="OYE2" s="55"/>
      <c r="OYF2" s="55"/>
      <c r="OYG2" s="55"/>
      <c r="OYH2" s="55"/>
      <c r="OYI2" s="55"/>
      <c r="OYJ2" s="55"/>
      <c r="OYK2" s="55"/>
      <c r="OYL2" s="55"/>
      <c r="OYM2" s="55"/>
      <c r="OYN2" s="55"/>
      <c r="OYO2" s="55"/>
      <c r="OYP2" s="55"/>
      <c r="OYQ2" s="55"/>
      <c r="OYR2" s="55"/>
      <c r="OYS2" s="55"/>
      <c r="OYT2" s="55"/>
      <c r="OYU2" s="55"/>
      <c r="OYV2" s="55"/>
      <c r="OYW2" s="55"/>
      <c r="OYX2" s="55"/>
      <c r="OYY2" s="55"/>
      <c r="OYZ2" s="55"/>
      <c r="OZA2" s="55"/>
      <c r="OZB2" s="55"/>
      <c r="OZC2" s="55"/>
      <c r="OZD2" s="55"/>
      <c r="OZE2" s="55"/>
      <c r="OZF2" s="55"/>
      <c r="OZG2" s="55"/>
      <c r="OZH2" s="55"/>
      <c r="OZI2" s="55"/>
      <c r="OZJ2" s="55"/>
      <c r="OZK2" s="55"/>
      <c r="OZL2" s="55"/>
      <c r="OZM2" s="55"/>
      <c r="OZN2" s="55"/>
      <c r="OZO2" s="55"/>
      <c r="OZP2" s="55"/>
      <c r="OZQ2" s="55"/>
      <c r="OZR2" s="55"/>
      <c r="OZS2" s="55"/>
      <c r="OZT2" s="55"/>
      <c r="OZU2" s="55"/>
      <c r="OZV2" s="55"/>
      <c r="OZW2" s="55"/>
      <c r="OZX2" s="55"/>
      <c r="OZY2" s="55"/>
      <c r="OZZ2" s="55"/>
      <c r="PAA2" s="55"/>
      <c r="PAB2" s="55"/>
      <c r="PAC2" s="55"/>
      <c r="PAD2" s="55"/>
      <c r="PAE2" s="55"/>
      <c r="PAF2" s="55"/>
      <c r="PAG2" s="55"/>
      <c r="PAH2" s="55"/>
      <c r="PAI2" s="55"/>
      <c r="PAJ2" s="55"/>
      <c r="PAK2" s="55"/>
      <c r="PAL2" s="55"/>
      <c r="PAM2" s="55"/>
      <c r="PAN2" s="55"/>
      <c r="PAO2" s="55"/>
      <c r="PAP2" s="55"/>
      <c r="PAQ2" s="55"/>
      <c r="PAR2" s="55"/>
      <c r="PAS2" s="55"/>
      <c r="PAT2" s="55"/>
      <c r="PAU2" s="55"/>
      <c r="PAV2" s="55"/>
      <c r="PAW2" s="55"/>
      <c r="PAX2" s="55"/>
      <c r="PAY2" s="55"/>
      <c r="PAZ2" s="55"/>
      <c r="PBA2" s="55"/>
      <c r="PBB2" s="55"/>
      <c r="PBC2" s="55"/>
      <c r="PBD2" s="55"/>
      <c r="PBE2" s="55"/>
      <c r="PBF2" s="55"/>
      <c r="PBG2" s="55"/>
      <c r="PBH2" s="55"/>
      <c r="PBI2" s="55"/>
      <c r="PBJ2" s="55"/>
      <c r="PBK2" s="55"/>
      <c r="PBL2" s="55"/>
      <c r="PBM2" s="55"/>
      <c r="PBN2" s="55"/>
      <c r="PBO2" s="55"/>
      <c r="PBP2" s="55"/>
      <c r="PBQ2" s="55"/>
      <c r="PBR2" s="55"/>
      <c r="PBS2" s="55"/>
      <c r="PBT2" s="55"/>
      <c r="PBU2" s="55"/>
      <c r="PBV2" s="55"/>
      <c r="PBW2" s="55"/>
      <c r="PBX2" s="55"/>
      <c r="PBY2" s="55"/>
      <c r="PBZ2" s="55"/>
      <c r="PCA2" s="55"/>
      <c r="PCB2" s="55"/>
      <c r="PCC2" s="55"/>
      <c r="PCD2" s="55"/>
      <c r="PCE2" s="55"/>
      <c r="PCF2" s="55"/>
      <c r="PCG2" s="55"/>
      <c r="PCH2" s="55"/>
      <c r="PCI2" s="55"/>
      <c r="PCJ2" s="55"/>
      <c r="PCK2" s="55"/>
      <c r="PCL2" s="55"/>
      <c r="PCM2" s="55"/>
      <c r="PCN2" s="55"/>
      <c r="PCO2" s="55"/>
      <c r="PCP2" s="55"/>
      <c r="PCQ2" s="55"/>
      <c r="PCR2" s="55"/>
      <c r="PCS2" s="55"/>
      <c r="PCT2" s="55"/>
      <c r="PCU2" s="55"/>
      <c r="PCV2" s="55"/>
      <c r="PCW2" s="55"/>
      <c r="PCX2" s="55"/>
      <c r="PCY2" s="55"/>
      <c r="PCZ2" s="55"/>
      <c r="PDA2" s="55"/>
      <c r="PDB2" s="55"/>
      <c r="PDC2" s="55"/>
      <c r="PDD2" s="55"/>
      <c r="PDE2" s="55"/>
      <c r="PDF2" s="55"/>
      <c r="PDG2" s="55"/>
      <c r="PDH2" s="55"/>
      <c r="PDI2" s="55"/>
      <c r="PDJ2" s="55"/>
      <c r="PDK2" s="55"/>
      <c r="PDL2" s="55"/>
      <c r="PDM2" s="55"/>
      <c r="PDN2" s="55"/>
      <c r="PDO2" s="55"/>
      <c r="PDP2" s="55"/>
      <c r="PDQ2" s="55"/>
      <c r="PDR2" s="55"/>
      <c r="PDS2" s="55"/>
      <c r="PDT2" s="55"/>
      <c r="PDU2" s="55"/>
      <c r="PDV2" s="55"/>
      <c r="PDW2" s="55"/>
      <c r="PDX2" s="55"/>
      <c r="PDY2" s="55"/>
      <c r="PDZ2" s="55"/>
      <c r="PEA2" s="55"/>
      <c r="PEB2" s="55"/>
      <c r="PEC2" s="55"/>
      <c r="PED2" s="55"/>
      <c r="PEE2" s="55"/>
      <c r="PEF2" s="55"/>
      <c r="PEG2" s="55"/>
      <c r="PEH2" s="55"/>
      <c r="PEI2" s="55"/>
      <c r="PEJ2" s="55"/>
      <c r="PEK2" s="55"/>
      <c r="PEL2" s="55"/>
      <c r="PEM2" s="55"/>
      <c r="PEN2" s="55"/>
      <c r="PEO2" s="55"/>
      <c r="PEP2" s="55"/>
      <c r="PEQ2" s="55"/>
      <c r="PER2" s="55"/>
      <c r="PES2" s="55"/>
      <c r="PET2" s="55"/>
      <c r="PEU2" s="55"/>
      <c r="PEV2" s="55"/>
      <c r="PEW2" s="55"/>
      <c r="PEX2" s="55"/>
      <c r="PEY2" s="55"/>
      <c r="PEZ2" s="55"/>
      <c r="PFA2" s="55"/>
      <c r="PFB2" s="55"/>
      <c r="PFC2" s="55"/>
      <c r="PFD2" s="55"/>
      <c r="PFE2" s="55"/>
      <c r="PFF2" s="55"/>
      <c r="PFG2" s="55"/>
      <c r="PFH2" s="55"/>
      <c r="PFI2" s="55"/>
      <c r="PFJ2" s="55"/>
      <c r="PFK2" s="55"/>
      <c r="PFL2" s="55"/>
      <c r="PFM2" s="55"/>
      <c r="PFN2" s="55"/>
      <c r="PFO2" s="55"/>
      <c r="PFP2" s="55"/>
      <c r="PFQ2" s="55"/>
      <c r="PFR2" s="55"/>
      <c r="PFS2" s="55"/>
      <c r="PFT2" s="55"/>
      <c r="PFU2" s="55"/>
      <c r="PFV2" s="55"/>
      <c r="PFW2" s="55"/>
      <c r="PFX2" s="55"/>
      <c r="PFY2" s="55"/>
      <c r="PFZ2" s="55"/>
      <c r="PGA2" s="55"/>
      <c r="PGB2" s="55"/>
      <c r="PGC2" s="55"/>
      <c r="PGD2" s="55"/>
      <c r="PGE2" s="55"/>
      <c r="PGF2" s="55"/>
      <c r="PGG2" s="55"/>
      <c r="PGH2" s="55"/>
      <c r="PGI2" s="55"/>
      <c r="PGJ2" s="55"/>
      <c r="PGK2" s="55"/>
      <c r="PGL2" s="55"/>
      <c r="PGM2" s="55"/>
      <c r="PGN2" s="55"/>
      <c r="PGO2" s="55"/>
      <c r="PGP2" s="55"/>
      <c r="PGQ2" s="55"/>
      <c r="PGR2" s="55"/>
      <c r="PGS2" s="55"/>
      <c r="PGT2" s="55"/>
      <c r="PGU2" s="55"/>
      <c r="PGV2" s="55"/>
      <c r="PGW2" s="55"/>
      <c r="PGX2" s="55"/>
      <c r="PGY2" s="55"/>
      <c r="PGZ2" s="55"/>
      <c r="PHA2" s="55"/>
      <c r="PHB2" s="55"/>
      <c r="PHC2" s="55"/>
      <c r="PHD2" s="55"/>
      <c r="PHE2" s="55"/>
      <c r="PHF2" s="55"/>
      <c r="PHG2" s="55"/>
      <c r="PHH2" s="55"/>
      <c r="PHI2" s="55"/>
      <c r="PHJ2" s="55"/>
      <c r="PHK2" s="55"/>
      <c r="PHL2" s="55"/>
      <c r="PHM2" s="55"/>
      <c r="PHN2" s="55"/>
      <c r="PHO2" s="55"/>
      <c r="PHP2" s="55"/>
      <c r="PHQ2" s="55"/>
      <c r="PHR2" s="55"/>
      <c r="PHS2" s="55"/>
      <c r="PHT2" s="55"/>
      <c r="PHU2" s="55"/>
      <c r="PHV2" s="55"/>
      <c r="PHW2" s="55"/>
      <c r="PHX2" s="55"/>
      <c r="PHY2" s="55"/>
      <c r="PHZ2" s="55"/>
      <c r="PIA2" s="55"/>
      <c r="PIB2" s="55"/>
      <c r="PIC2" s="55"/>
      <c r="PID2" s="55"/>
      <c r="PIE2" s="55"/>
      <c r="PIF2" s="55"/>
      <c r="PIG2" s="55"/>
      <c r="PIH2" s="55"/>
      <c r="PII2" s="55"/>
      <c r="PIJ2" s="55"/>
      <c r="PIK2" s="55"/>
      <c r="PIL2" s="55"/>
      <c r="PIM2" s="55"/>
      <c r="PIN2" s="55"/>
      <c r="PIO2" s="55"/>
      <c r="PIP2" s="55"/>
      <c r="PIQ2" s="55"/>
      <c r="PIR2" s="55"/>
      <c r="PIS2" s="55"/>
      <c r="PIT2" s="55"/>
      <c r="PIU2" s="55"/>
      <c r="PIV2" s="55"/>
      <c r="PIW2" s="55"/>
      <c r="PIX2" s="55"/>
      <c r="PIY2" s="55"/>
      <c r="PIZ2" s="55"/>
      <c r="PJA2" s="55"/>
      <c r="PJB2" s="55"/>
      <c r="PJC2" s="55"/>
      <c r="PJD2" s="55"/>
      <c r="PJE2" s="55"/>
      <c r="PJF2" s="55"/>
      <c r="PJG2" s="55"/>
      <c r="PJH2" s="55"/>
      <c r="PJI2" s="55"/>
      <c r="PJJ2" s="55"/>
      <c r="PJK2" s="55"/>
      <c r="PJL2" s="55"/>
      <c r="PJM2" s="55"/>
      <c r="PJN2" s="55"/>
      <c r="PJO2" s="55"/>
      <c r="PJP2" s="55"/>
      <c r="PJQ2" s="55"/>
      <c r="PJR2" s="55"/>
      <c r="PJS2" s="55"/>
      <c r="PJT2" s="55"/>
      <c r="PJU2" s="55"/>
      <c r="PJV2" s="55"/>
      <c r="PJW2" s="55"/>
      <c r="PJX2" s="55"/>
      <c r="PJY2" s="55"/>
      <c r="PJZ2" s="55"/>
      <c r="PKA2" s="55"/>
      <c r="PKB2" s="55"/>
      <c r="PKC2" s="55"/>
      <c r="PKD2" s="55"/>
      <c r="PKE2" s="55"/>
      <c r="PKF2" s="55"/>
      <c r="PKG2" s="55"/>
      <c r="PKH2" s="55"/>
      <c r="PKI2" s="55"/>
      <c r="PKJ2" s="55"/>
      <c r="PKK2" s="55"/>
      <c r="PKL2" s="55"/>
      <c r="PKM2" s="55"/>
      <c r="PKN2" s="55"/>
      <c r="PKO2" s="55"/>
      <c r="PKP2" s="55"/>
      <c r="PKQ2" s="55"/>
      <c r="PKR2" s="55"/>
      <c r="PKS2" s="55"/>
      <c r="PKT2" s="55"/>
      <c r="PKU2" s="55"/>
      <c r="PKV2" s="55"/>
      <c r="PKW2" s="55"/>
      <c r="PKX2" s="55"/>
      <c r="PKY2" s="55"/>
      <c r="PKZ2" s="55"/>
      <c r="PLA2" s="55"/>
      <c r="PLB2" s="55"/>
      <c r="PLC2" s="55"/>
      <c r="PLD2" s="55"/>
      <c r="PLE2" s="55"/>
      <c r="PLF2" s="55"/>
      <c r="PLG2" s="55"/>
      <c r="PLH2" s="55"/>
      <c r="PLI2" s="55"/>
      <c r="PLJ2" s="55"/>
      <c r="PLK2" s="55"/>
      <c r="PLL2" s="55"/>
      <c r="PLM2" s="55"/>
      <c r="PLN2" s="55"/>
      <c r="PLO2" s="55"/>
      <c r="PLP2" s="55"/>
      <c r="PLQ2" s="55"/>
      <c r="PLR2" s="55"/>
      <c r="PLS2" s="55"/>
      <c r="PLT2" s="55"/>
      <c r="PLU2" s="55"/>
      <c r="PLV2" s="55"/>
      <c r="PLW2" s="55"/>
      <c r="PLX2" s="55"/>
      <c r="PLY2" s="55"/>
      <c r="PLZ2" s="55"/>
      <c r="PMA2" s="55"/>
      <c r="PMB2" s="55"/>
      <c r="PMC2" s="55"/>
      <c r="PMD2" s="55"/>
      <c r="PME2" s="55"/>
      <c r="PMF2" s="55"/>
      <c r="PMG2" s="55"/>
      <c r="PMH2" s="55"/>
      <c r="PMI2" s="55"/>
      <c r="PMJ2" s="55"/>
      <c r="PMK2" s="55"/>
      <c r="PML2" s="55"/>
      <c r="PMM2" s="55"/>
      <c r="PMN2" s="55"/>
      <c r="PMO2" s="55"/>
      <c r="PMP2" s="55"/>
      <c r="PMQ2" s="55"/>
      <c r="PMR2" s="55"/>
      <c r="PMS2" s="55"/>
      <c r="PMT2" s="55"/>
      <c r="PMU2" s="55"/>
      <c r="PMV2" s="55"/>
      <c r="PMW2" s="55"/>
      <c r="PMX2" s="55"/>
      <c r="PMY2" s="55"/>
      <c r="PMZ2" s="55"/>
      <c r="PNA2" s="55"/>
      <c r="PNB2" s="55"/>
      <c r="PNC2" s="55"/>
      <c r="PND2" s="55"/>
      <c r="PNE2" s="55"/>
      <c r="PNF2" s="55"/>
      <c r="PNG2" s="55"/>
      <c r="PNH2" s="55"/>
      <c r="PNI2" s="55"/>
      <c r="PNJ2" s="55"/>
      <c r="PNK2" s="55"/>
      <c r="PNL2" s="55"/>
      <c r="PNM2" s="55"/>
      <c r="PNN2" s="55"/>
      <c r="PNO2" s="55"/>
      <c r="PNP2" s="55"/>
      <c r="PNQ2" s="55"/>
      <c r="PNR2" s="55"/>
      <c r="PNS2" s="55"/>
      <c r="PNT2" s="55"/>
      <c r="PNU2" s="55"/>
      <c r="PNV2" s="55"/>
      <c r="PNW2" s="55"/>
      <c r="PNX2" s="55"/>
      <c r="PNY2" s="55"/>
      <c r="PNZ2" s="55"/>
      <c r="POA2" s="55"/>
      <c r="POB2" s="55"/>
      <c r="POC2" s="55"/>
      <c r="POD2" s="55"/>
      <c r="POE2" s="55"/>
      <c r="POF2" s="55"/>
      <c r="POG2" s="55"/>
      <c r="POH2" s="55"/>
      <c r="POI2" s="55"/>
      <c r="POJ2" s="55"/>
      <c r="POK2" s="55"/>
      <c r="POL2" s="55"/>
      <c r="POM2" s="55"/>
      <c r="PON2" s="55"/>
      <c r="POO2" s="55"/>
      <c r="POP2" s="55"/>
      <c r="POQ2" s="55"/>
      <c r="POR2" s="55"/>
      <c r="POS2" s="55"/>
      <c r="POT2" s="55"/>
      <c r="POU2" s="55"/>
      <c r="POV2" s="55"/>
      <c r="POW2" s="55"/>
      <c r="POX2" s="55"/>
      <c r="POY2" s="55"/>
      <c r="POZ2" s="55"/>
      <c r="PPA2" s="55"/>
      <c r="PPB2" s="55"/>
      <c r="PPC2" s="55"/>
      <c r="PPD2" s="55"/>
      <c r="PPE2" s="55"/>
      <c r="PPF2" s="55"/>
      <c r="PPG2" s="55"/>
      <c r="PPH2" s="55"/>
      <c r="PPI2" s="55"/>
      <c r="PPJ2" s="55"/>
      <c r="PPK2" s="55"/>
      <c r="PPL2" s="55"/>
      <c r="PPM2" s="55"/>
      <c r="PPN2" s="55"/>
      <c r="PPO2" s="55"/>
      <c r="PPP2" s="55"/>
      <c r="PPQ2" s="55"/>
      <c r="PPR2" s="55"/>
      <c r="PPS2" s="55"/>
      <c r="PPT2" s="55"/>
      <c r="PPU2" s="55"/>
      <c r="PPV2" s="55"/>
      <c r="PPW2" s="55"/>
      <c r="PPX2" s="55"/>
      <c r="PPY2" s="55"/>
      <c r="PPZ2" s="55"/>
      <c r="PQA2" s="55"/>
      <c r="PQB2" s="55"/>
      <c r="PQC2" s="55"/>
      <c r="PQD2" s="55"/>
      <c r="PQE2" s="55"/>
      <c r="PQF2" s="55"/>
      <c r="PQG2" s="55"/>
      <c r="PQH2" s="55"/>
      <c r="PQI2" s="55"/>
      <c r="PQJ2" s="55"/>
      <c r="PQK2" s="55"/>
      <c r="PQL2" s="55"/>
      <c r="PQM2" s="55"/>
      <c r="PQN2" s="55"/>
      <c r="PQO2" s="55"/>
      <c r="PQP2" s="55"/>
      <c r="PQQ2" s="55"/>
      <c r="PQR2" s="55"/>
      <c r="PQS2" s="55"/>
      <c r="PQT2" s="55"/>
      <c r="PQU2" s="55"/>
      <c r="PQV2" s="55"/>
      <c r="PQW2" s="55"/>
      <c r="PQX2" s="55"/>
      <c r="PQY2" s="55"/>
      <c r="PQZ2" s="55"/>
      <c r="PRA2" s="55"/>
      <c r="PRB2" s="55"/>
      <c r="PRC2" s="55"/>
      <c r="PRD2" s="55"/>
      <c r="PRE2" s="55"/>
      <c r="PRF2" s="55"/>
      <c r="PRG2" s="55"/>
      <c r="PRH2" s="55"/>
      <c r="PRI2" s="55"/>
      <c r="PRJ2" s="55"/>
      <c r="PRK2" s="55"/>
      <c r="PRL2" s="55"/>
      <c r="PRM2" s="55"/>
      <c r="PRN2" s="55"/>
      <c r="PRO2" s="55"/>
      <c r="PRP2" s="55"/>
      <c r="PRQ2" s="55"/>
      <c r="PRR2" s="55"/>
      <c r="PRS2" s="55"/>
      <c r="PRT2" s="55"/>
      <c r="PRU2" s="55"/>
      <c r="PRV2" s="55"/>
      <c r="PRW2" s="55"/>
      <c r="PRX2" s="55"/>
      <c r="PRY2" s="55"/>
      <c r="PRZ2" s="55"/>
      <c r="PSA2" s="55"/>
      <c r="PSB2" s="55"/>
      <c r="PSC2" s="55"/>
      <c r="PSD2" s="55"/>
      <c r="PSE2" s="55"/>
      <c r="PSF2" s="55"/>
      <c r="PSG2" s="55"/>
      <c r="PSH2" s="55"/>
      <c r="PSI2" s="55"/>
      <c r="PSJ2" s="55"/>
      <c r="PSK2" s="55"/>
      <c r="PSL2" s="55"/>
      <c r="PSM2" s="55"/>
      <c r="PSN2" s="55"/>
      <c r="PSO2" s="55"/>
      <c r="PSP2" s="55"/>
      <c r="PSQ2" s="55"/>
      <c r="PSR2" s="55"/>
      <c r="PSS2" s="55"/>
      <c r="PST2" s="55"/>
      <c r="PSU2" s="55"/>
      <c r="PSV2" s="55"/>
      <c r="PSW2" s="55"/>
      <c r="PSX2" s="55"/>
      <c r="PSY2" s="55"/>
      <c r="PSZ2" s="55"/>
      <c r="PTA2" s="55"/>
      <c r="PTB2" s="55"/>
      <c r="PTC2" s="55"/>
      <c r="PTD2" s="55"/>
      <c r="PTE2" s="55"/>
      <c r="PTF2" s="55"/>
      <c r="PTG2" s="55"/>
      <c r="PTH2" s="55"/>
      <c r="PTI2" s="55"/>
      <c r="PTJ2" s="55"/>
      <c r="PTK2" s="55"/>
      <c r="PTL2" s="55"/>
      <c r="PTM2" s="55"/>
      <c r="PTN2" s="55"/>
      <c r="PTO2" s="55"/>
      <c r="PTP2" s="55"/>
      <c r="PTQ2" s="55"/>
      <c r="PTR2" s="55"/>
      <c r="PTS2" s="55"/>
      <c r="PTT2" s="55"/>
      <c r="PTU2" s="55"/>
      <c r="PTV2" s="55"/>
      <c r="PTW2" s="55"/>
      <c r="PTX2" s="55"/>
      <c r="PTY2" s="55"/>
      <c r="PTZ2" s="55"/>
      <c r="PUA2" s="55"/>
      <c r="PUB2" s="55"/>
      <c r="PUC2" s="55"/>
      <c r="PUD2" s="55"/>
      <c r="PUE2" s="55"/>
      <c r="PUF2" s="55"/>
      <c r="PUG2" s="55"/>
      <c r="PUH2" s="55"/>
      <c r="PUI2" s="55"/>
      <c r="PUJ2" s="55"/>
      <c r="PUK2" s="55"/>
      <c r="PUL2" s="55"/>
      <c r="PUM2" s="55"/>
      <c r="PUN2" s="55"/>
      <c r="PUO2" s="55"/>
      <c r="PUP2" s="55"/>
      <c r="PUQ2" s="55"/>
      <c r="PUR2" s="55"/>
      <c r="PUS2" s="55"/>
      <c r="PUT2" s="55"/>
      <c r="PUU2" s="55"/>
      <c r="PUV2" s="55"/>
      <c r="PUW2" s="55"/>
      <c r="PUX2" s="55"/>
      <c r="PUY2" s="55"/>
      <c r="PUZ2" s="55"/>
      <c r="PVA2" s="55"/>
      <c r="PVB2" s="55"/>
      <c r="PVC2" s="55"/>
      <c r="PVD2" s="55"/>
      <c r="PVE2" s="55"/>
      <c r="PVF2" s="55"/>
      <c r="PVG2" s="55"/>
      <c r="PVH2" s="55"/>
      <c r="PVI2" s="55"/>
      <c r="PVJ2" s="55"/>
      <c r="PVK2" s="55"/>
      <c r="PVL2" s="55"/>
      <c r="PVM2" s="55"/>
      <c r="PVN2" s="55"/>
      <c r="PVO2" s="55"/>
      <c r="PVP2" s="55"/>
      <c r="PVQ2" s="55"/>
      <c r="PVR2" s="55"/>
      <c r="PVS2" s="55"/>
      <c r="PVT2" s="55"/>
      <c r="PVU2" s="55"/>
      <c r="PVV2" s="55"/>
      <c r="PVW2" s="55"/>
      <c r="PVX2" s="55"/>
      <c r="PVY2" s="55"/>
      <c r="PVZ2" s="55"/>
      <c r="PWA2" s="55"/>
      <c r="PWB2" s="55"/>
      <c r="PWC2" s="55"/>
      <c r="PWD2" s="55"/>
      <c r="PWE2" s="55"/>
      <c r="PWF2" s="55"/>
      <c r="PWG2" s="55"/>
      <c r="PWH2" s="55"/>
      <c r="PWI2" s="55"/>
      <c r="PWJ2" s="55"/>
      <c r="PWK2" s="55"/>
      <c r="PWL2" s="55"/>
      <c r="PWM2" s="55"/>
      <c r="PWN2" s="55"/>
      <c r="PWO2" s="55"/>
      <c r="PWP2" s="55"/>
      <c r="PWQ2" s="55"/>
      <c r="PWR2" s="55"/>
      <c r="PWS2" s="55"/>
      <c r="PWT2" s="55"/>
      <c r="PWU2" s="55"/>
      <c r="PWV2" s="55"/>
      <c r="PWW2" s="55"/>
      <c r="PWX2" s="55"/>
      <c r="PWY2" s="55"/>
      <c r="PWZ2" s="55"/>
      <c r="PXA2" s="55"/>
      <c r="PXB2" s="55"/>
      <c r="PXC2" s="55"/>
      <c r="PXD2" s="55"/>
      <c r="PXE2" s="55"/>
      <c r="PXF2" s="55"/>
      <c r="PXG2" s="55"/>
      <c r="PXH2" s="55"/>
      <c r="PXI2" s="55"/>
      <c r="PXJ2" s="55"/>
      <c r="PXK2" s="55"/>
      <c r="PXL2" s="55"/>
      <c r="PXM2" s="55"/>
      <c r="PXN2" s="55"/>
      <c r="PXO2" s="55"/>
      <c r="PXP2" s="55"/>
      <c r="PXQ2" s="55"/>
      <c r="PXR2" s="55"/>
      <c r="PXS2" s="55"/>
      <c r="PXT2" s="55"/>
      <c r="PXU2" s="55"/>
      <c r="PXV2" s="55"/>
      <c r="PXW2" s="55"/>
      <c r="PXX2" s="55"/>
      <c r="PXY2" s="55"/>
      <c r="PXZ2" s="55"/>
      <c r="PYA2" s="55"/>
      <c r="PYB2" s="55"/>
      <c r="PYC2" s="55"/>
      <c r="PYD2" s="55"/>
      <c r="PYE2" s="55"/>
      <c r="PYF2" s="55"/>
      <c r="PYG2" s="55"/>
      <c r="PYH2" s="55"/>
      <c r="PYI2" s="55"/>
      <c r="PYJ2" s="55"/>
      <c r="PYK2" s="55"/>
      <c r="PYL2" s="55"/>
      <c r="PYM2" s="55"/>
      <c r="PYN2" s="55"/>
      <c r="PYO2" s="55"/>
      <c r="PYP2" s="55"/>
      <c r="PYQ2" s="55"/>
      <c r="PYR2" s="55"/>
      <c r="PYS2" s="55"/>
      <c r="PYT2" s="55"/>
      <c r="PYU2" s="55"/>
      <c r="PYV2" s="55"/>
      <c r="PYW2" s="55"/>
      <c r="PYX2" s="55"/>
      <c r="PYY2" s="55"/>
      <c r="PYZ2" s="55"/>
      <c r="PZA2" s="55"/>
      <c r="PZB2" s="55"/>
      <c r="PZC2" s="55"/>
      <c r="PZD2" s="55"/>
      <c r="PZE2" s="55"/>
      <c r="PZF2" s="55"/>
      <c r="PZG2" s="55"/>
      <c r="PZH2" s="55"/>
      <c r="PZI2" s="55"/>
      <c r="PZJ2" s="55"/>
      <c r="PZK2" s="55"/>
      <c r="PZL2" s="55"/>
      <c r="PZM2" s="55"/>
      <c r="PZN2" s="55"/>
      <c r="PZO2" s="55"/>
      <c r="PZP2" s="55"/>
      <c r="PZQ2" s="55"/>
      <c r="PZR2" s="55"/>
      <c r="PZS2" s="55"/>
      <c r="PZT2" s="55"/>
      <c r="PZU2" s="55"/>
      <c r="PZV2" s="55"/>
      <c r="PZW2" s="55"/>
      <c r="PZX2" s="55"/>
      <c r="PZY2" s="55"/>
      <c r="PZZ2" s="55"/>
      <c r="QAA2" s="55"/>
      <c r="QAB2" s="55"/>
      <c r="QAC2" s="55"/>
      <c r="QAD2" s="55"/>
      <c r="QAE2" s="55"/>
      <c r="QAF2" s="55"/>
      <c r="QAG2" s="55"/>
      <c r="QAH2" s="55"/>
      <c r="QAI2" s="55"/>
      <c r="QAJ2" s="55"/>
      <c r="QAK2" s="55"/>
      <c r="QAL2" s="55"/>
      <c r="QAM2" s="55"/>
      <c r="QAN2" s="55"/>
      <c r="QAO2" s="55"/>
      <c r="QAP2" s="55"/>
      <c r="QAQ2" s="55"/>
      <c r="QAR2" s="55"/>
      <c r="QAS2" s="55"/>
      <c r="QAT2" s="55"/>
      <c r="QAU2" s="55"/>
      <c r="QAV2" s="55"/>
      <c r="QAW2" s="55"/>
      <c r="QAX2" s="55"/>
      <c r="QAY2" s="55"/>
      <c r="QAZ2" s="55"/>
      <c r="QBA2" s="55"/>
      <c r="QBB2" s="55"/>
      <c r="QBC2" s="55"/>
      <c r="QBD2" s="55"/>
      <c r="QBE2" s="55"/>
      <c r="QBF2" s="55"/>
      <c r="QBG2" s="55"/>
      <c r="QBH2" s="55"/>
      <c r="QBI2" s="55"/>
      <c r="QBJ2" s="55"/>
      <c r="QBK2" s="55"/>
      <c r="QBL2" s="55"/>
      <c r="QBM2" s="55"/>
      <c r="QBN2" s="55"/>
      <c r="QBO2" s="55"/>
      <c r="QBP2" s="55"/>
      <c r="QBQ2" s="55"/>
      <c r="QBR2" s="55"/>
      <c r="QBS2" s="55"/>
      <c r="QBT2" s="55"/>
      <c r="QBU2" s="55"/>
      <c r="QBV2" s="55"/>
      <c r="QBW2" s="55"/>
      <c r="QBX2" s="55"/>
      <c r="QBY2" s="55"/>
      <c r="QBZ2" s="55"/>
      <c r="QCA2" s="55"/>
      <c r="QCB2" s="55"/>
      <c r="QCC2" s="55"/>
      <c r="QCD2" s="55"/>
      <c r="QCE2" s="55"/>
      <c r="QCF2" s="55"/>
      <c r="QCG2" s="55"/>
      <c r="QCH2" s="55"/>
      <c r="QCI2" s="55"/>
      <c r="QCJ2" s="55"/>
      <c r="QCK2" s="55"/>
      <c r="QCL2" s="55"/>
      <c r="QCM2" s="55"/>
      <c r="QCN2" s="55"/>
      <c r="QCO2" s="55"/>
      <c r="QCP2" s="55"/>
      <c r="QCQ2" s="55"/>
      <c r="QCR2" s="55"/>
      <c r="QCS2" s="55"/>
      <c r="QCT2" s="55"/>
      <c r="QCU2" s="55"/>
      <c r="QCV2" s="55"/>
      <c r="QCW2" s="55"/>
      <c r="QCX2" s="55"/>
      <c r="QCY2" s="55"/>
      <c r="QCZ2" s="55"/>
      <c r="QDA2" s="55"/>
      <c r="QDB2" s="55"/>
      <c r="QDC2" s="55"/>
      <c r="QDD2" s="55"/>
      <c r="QDE2" s="55"/>
      <c r="QDF2" s="55"/>
      <c r="QDG2" s="55"/>
      <c r="QDH2" s="55"/>
      <c r="QDI2" s="55"/>
      <c r="QDJ2" s="55"/>
      <c r="QDK2" s="55"/>
      <c r="QDL2" s="55"/>
      <c r="QDM2" s="55"/>
      <c r="QDN2" s="55"/>
      <c r="QDO2" s="55"/>
      <c r="QDP2" s="55"/>
      <c r="QDQ2" s="55"/>
      <c r="QDR2" s="55"/>
      <c r="QDS2" s="55"/>
      <c r="QDT2" s="55"/>
      <c r="QDU2" s="55"/>
      <c r="QDV2" s="55"/>
      <c r="QDW2" s="55"/>
      <c r="QDX2" s="55"/>
      <c r="QDY2" s="55"/>
      <c r="QDZ2" s="55"/>
      <c r="QEA2" s="55"/>
      <c r="QEB2" s="55"/>
      <c r="QEC2" s="55"/>
      <c r="QED2" s="55"/>
      <c r="QEE2" s="55"/>
      <c r="QEF2" s="55"/>
      <c r="QEG2" s="55"/>
      <c r="QEH2" s="55"/>
      <c r="QEI2" s="55"/>
      <c r="QEJ2" s="55"/>
      <c r="QEK2" s="55"/>
      <c r="QEL2" s="55"/>
      <c r="QEM2" s="55"/>
      <c r="QEN2" s="55"/>
      <c r="QEO2" s="55"/>
      <c r="QEP2" s="55"/>
      <c r="QEQ2" s="55"/>
      <c r="QER2" s="55"/>
      <c r="QES2" s="55"/>
      <c r="QET2" s="55"/>
      <c r="QEU2" s="55"/>
      <c r="QEV2" s="55"/>
      <c r="QEW2" s="55"/>
      <c r="QEX2" s="55"/>
      <c r="QEY2" s="55"/>
      <c r="QEZ2" s="55"/>
      <c r="QFA2" s="55"/>
      <c r="QFB2" s="55"/>
      <c r="QFC2" s="55"/>
      <c r="QFD2" s="55"/>
      <c r="QFE2" s="55"/>
      <c r="QFF2" s="55"/>
      <c r="QFG2" s="55"/>
      <c r="QFH2" s="55"/>
      <c r="QFI2" s="55"/>
      <c r="QFJ2" s="55"/>
      <c r="QFK2" s="55"/>
      <c r="QFL2" s="55"/>
      <c r="QFM2" s="55"/>
      <c r="QFN2" s="55"/>
      <c r="QFO2" s="55"/>
      <c r="QFP2" s="55"/>
      <c r="QFQ2" s="55"/>
      <c r="QFR2" s="55"/>
      <c r="QFS2" s="55"/>
      <c r="QFT2" s="55"/>
      <c r="QFU2" s="55"/>
      <c r="QFV2" s="55"/>
      <c r="QFW2" s="55"/>
      <c r="QFX2" s="55"/>
      <c r="QFY2" s="55"/>
      <c r="QFZ2" s="55"/>
      <c r="QGA2" s="55"/>
      <c r="QGB2" s="55"/>
      <c r="QGC2" s="55"/>
      <c r="QGD2" s="55"/>
      <c r="QGE2" s="55"/>
      <c r="QGF2" s="55"/>
      <c r="QGG2" s="55"/>
      <c r="QGH2" s="55"/>
      <c r="QGI2" s="55"/>
      <c r="QGJ2" s="55"/>
      <c r="QGK2" s="55"/>
      <c r="QGL2" s="55"/>
      <c r="QGM2" s="55"/>
      <c r="QGN2" s="55"/>
      <c r="QGO2" s="55"/>
      <c r="QGP2" s="55"/>
      <c r="QGQ2" s="55"/>
      <c r="QGR2" s="55"/>
      <c r="QGS2" s="55"/>
      <c r="QGT2" s="55"/>
      <c r="QGU2" s="55"/>
      <c r="QGV2" s="55"/>
      <c r="QGW2" s="55"/>
      <c r="QGX2" s="55"/>
      <c r="QGY2" s="55"/>
      <c r="QGZ2" s="55"/>
      <c r="QHA2" s="55"/>
      <c r="QHB2" s="55"/>
      <c r="QHC2" s="55"/>
      <c r="QHD2" s="55"/>
      <c r="QHE2" s="55"/>
      <c r="QHF2" s="55"/>
      <c r="QHG2" s="55"/>
      <c r="QHH2" s="55"/>
      <c r="QHI2" s="55"/>
      <c r="QHJ2" s="55"/>
      <c r="QHK2" s="55"/>
      <c r="QHL2" s="55"/>
      <c r="QHM2" s="55"/>
      <c r="QHN2" s="55"/>
      <c r="QHO2" s="55"/>
      <c r="QHP2" s="55"/>
      <c r="QHQ2" s="55"/>
      <c r="QHR2" s="55"/>
      <c r="QHS2" s="55"/>
      <c r="QHT2" s="55"/>
      <c r="QHU2" s="55"/>
      <c r="QHV2" s="55"/>
      <c r="QHW2" s="55"/>
      <c r="QHX2" s="55"/>
      <c r="QHY2" s="55"/>
      <c r="QHZ2" s="55"/>
      <c r="QIA2" s="55"/>
      <c r="QIB2" s="55"/>
      <c r="QIC2" s="55"/>
      <c r="QID2" s="55"/>
      <c r="QIE2" s="55"/>
      <c r="QIF2" s="55"/>
      <c r="QIG2" s="55"/>
      <c r="QIH2" s="55"/>
      <c r="QII2" s="55"/>
      <c r="QIJ2" s="55"/>
      <c r="QIK2" s="55"/>
      <c r="QIL2" s="55"/>
      <c r="QIM2" s="55"/>
      <c r="QIN2" s="55"/>
      <c r="QIO2" s="55"/>
      <c r="QIP2" s="55"/>
      <c r="QIQ2" s="55"/>
      <c r="QIR2" s="55"/>
      <c r="QIS2" s="55"/>
      <c r="QIT2" s="55"/>
      <c r="QIU2" s="55"/>
      <c r="QIV2" s="55"/>
      <c r="QIW2" s="55"/>
      <c r="QIX2" s="55"/>
      <c r="QIY2" s="55"/>
      <c r="QIZ2" s="55"/>
      <c r="QJA2" s="55"/>
      <c r="QJB2" s="55"/>
      <c r="QJC2" s="55"/>
      <c r="QJD2" s="55"/>
      <c r="QJE2" s="55"/>
      <c r="QJF2" s="55"/>
      <c r="QJG2" s="55"/>
      <c r="QJH2" s="55"/>
      <c r="QJI2" s="55"/>
      <c r="QJJ2" s="55"/>
      <c r="QJK2" s="55"/>
      <c r="QJL2" s="55"/>
      <c r="QJM2" s="55"/>
      <c r="QJN2" s="55"/>
      <c r="QJO2" s="55"/>
      <c r="QJP2" s="55"/>
      <c r="QJQ2" s="55"/>
      <c r="QJR2" s="55"/>
      <c r="QJS2" s="55"/>
      <c r="QJT2" s="55"/>
      <c r="QJU2" s="55"/>
      <c r="QJV2" s="55"/>
      <c r="QJW2" s="55"/>
      <c r="QJX2" s="55"/>
      <c r="QJY2" s="55"/>
      <c r="QJZ2" s="55"/>
      <c r="QKA2" s="55"/>
      <c r="QKB2" s="55"/>
      <c r="QKC2" s="55"/>
      <c r="QKD2" s="55"/>
      <c r="QKE2" s="55"/>
      <c r="QKF2" s="55"/>
      <c r="QKG2" s="55"/>
      <c r="QKH2" s="55"/>
      <c r="QKI2" s="55"/>
      <c r="QKJ2" s="55"/>
      <c r="QKK2" s="55"/>
      <c r="QKL2" s="55"/>
      <c r="QKM2" s="55"/>
      <c r="QKN2" s="55"/>
      <c r="QKO2" s="55"/>
      <c r="QKP2" s="55"/>
      <c r="QKQ2" s="55"/>
      <c r="QKR2" s="55"/>
      <c r="QKS2" s="55"/>
      <c r="QKT2" s="55"/>
      <c r="QKU2" s="55"/>
      <c r="QKV2" s="55"/>
      <c r="QKW2" s="55"/>
      <c r="QKX2" s="55"/>
      <c r="QKY2" s="55"/>
      <c r="QKZ2" s="55"/>
      <c r="QLA2" s="55"/>
      <c r="QLB2" s="55"/>
      <c r="QLC2" s="55"/>
      <c r="QLD2" s="55"/>
      <c r="QLE2" s="55"/>
      <c r="QLF2" s="55"/>
      <c r="QLG2" s="55"/>
      <c r="QLH2" s="55"/>
      <c r="QLI2" s="55"/>
      <c r="QLJ2" s="55"/>
      <c r="QLK2" s="55"/>
      <c r="QLL2" s="55"/>
      <c r="QLM2" s="55"/>
      <c r="QLN2" s="55"/>
      <c r="QLO2" s="55"/>
      <c r="QLP2" s="55"/>
      <c r="QLQ2" s="55"/>
      <c r="QLR2" s="55"/>
      <c r="QLS2" s="55"/>
      <c r="QLT2" s="55"/>
      <c r="QLU2" s="55"/>
      <c r="QLV2" s="55"/>
      <c r="QLW2" s="55"/>
      <c r="QLX2" s="55"/>
      <c r="QLY2" s="55"/>
      <c r="QLZ2" s="55"/>
      <c r="QMA2" s="55"/>
      <c r="QMB2" s="55"/>
      <c r="QMC2" s="55"/>
      <c r="QMD2" s="55"/>
      <c r="QME2" s="55"/>
      <c r="QMF2" s="55"/>
      <c r="QMG2" s="55"/>
      <c r="QMH2" s="55"/>
      <c r="QMI2" s="55"/>
      <c r="QMJ2" s="55"/>
      <c r="QMK2" s="55"/>
      <c r="QML2" s="55"/>
      <c r="QMM2" s="55"/>
      <c r="QMN2" s="55"/>
      <c r="QMO2" s="55"/>
      <c r="QMP2" s="55"/>
      <c r="QMQ2" s="55"/>
      <c r="QMR2" s="55"/>
      <c r="QMS2" s="55"/>
      <c r="QMT2" s="55"/>
      <c r="QMU2" s="55"/>
      <c r="QMV2" s="55"/>
      <c r="QMW2" s="55"/>
      <c r="QMX2" s="55"/>
      <c r="QMY2" s="55"/>
      <c r="QMZ2" s="55"/>
      <c r="QNA2" s="55"/>
      <c r="QNB2" s="55"/>
      <c r="QNC2" s="55"/>
      <c r="QND2" s="55"/>
      <c r="QNE2" s="55"/>
      <c r="QNF2" s="55"/>
      <c r="QNG2" s="55"/>
      <c r="QNH2" s="55"/>
      <c r="QNI2" s="55"/>
      <c r="QNJ2" s="55"/>
      <c r="QNK2" s="55"/>
      <c r="QNL2" s="55"/>
      <c r="QNM2" s="55"/>
      <c r="QNN2" s="55"/>
      <c r="QNO2" s="55"/>
      <c r="QNP2" s="55"/>
      <c r="QNQ2" s="55"/>
      <c r="QNR2" s="55"/>
      <c r="QNS2" s="55"/>
      <c r="QNT2" s="55"/>
      <c r="QNU2" s="55"/>
      <c r="QNV2" s="55"/>
      <c r="QNW2" s="55"/>
      <c r="QNX2" s="55"/>
      <c r="QNY2" s="55"/>
      <c r="QNZ2" s="55"/>
      <c r="QOA2" s="55"/>
      <c r="QOB2" s="55"/>
      <c r="QOC2" s="55"/>
      <c r="QOD2" s="55"/>
      <c r="QOE2" s="55"/>
      <c r="QOF2" s="55"/>
      <c r="QOG2" s="55"/>
      <c r="QOH2" s="55"/>
      <c r="QOI2" s="55"/>
      <c r="QOJ2" s="55"/>
      <c r="QOK2" s="55"/>
      <c r="QOL2" s="55"/>
      <c r="QOM2" s="55"/>
      <c r="QON2" s="55"/>
      <c r="QOO2" s="55"/>
      <c r="QOP2" s="55"/>
      <c r="QOQ2" s="55"/>
      <c r="QOR2" s="55"/>
      <c r="QOS2" s="55"/>
      <c r="QOT2" s="55"/>
      <c r="QOU2" s="55"/>
      <c r="QOV2" s="55"/>
      <c r="QOW2" s="55"/>
      <c r="QOX2" s="55"/>
      <c r="QOY2" s="55"/>
      <c r="QOZ2" s="55"/>
      <c r="QPA2" s="55"/>
      <c r="QPB2" s="55"/>
      <c r="QPC2" s="55"/>
      <c r="QPD2" s="55"/>
      <c r="QPE2" s="55"/>
      <c r="QPF2" s="55"/>
      <c r="QPG2" s="55"/>
      <c r="QPH2" s="55"/>
      <c r="QPI2" s="55"/>
      <c r="QPJ2" s="55"/>
      <c r="QPK2" s="55"/>
      <c r="QPL2" s="55"/>
      <c r="QPM2" s="55"/>
      <c r="QPN2" s="55"/>
      <c r="QPO2" s="55"/>
      <c r="QPP2" s="55"/>
      <c r="QPQ2" s="55"/>
      <c r="QPR2" s="55"/>
      <c r="QPS2" s="55"/>
      <c r="QPT2" s="55"/>
      <c r="QPU2" s="55"/>
      <c r="QPV2" s="55"/>
      <c r="QPW2" s="55"/>
      <c r="QPX2" s="55"/>
      <c r="QPY2" s="55"/>
      <c r="QPZ2" s="55"/>
      <c r="QQA2" s="55"/>
      <c r="QQB2" s="55"/>
      <c r="QQC2" s="55"/>
      <c r="QQD2" s="55"/>
      <c r="QQE2" s="55"/>
      <c r="QQF2" s="55"/>
      <c r="QQG2" s="55"/>
      <c r="QQH2" s="55"/>
      <c r="QQI2" s="55"/>
      <c r="QQJ2" s="55"/>
      <c r="QQK2" s="55"/>
      <c r="QQL2" s="55"/>
      <c r="QQM2" s="55"/>
      <c r="QQN2" s="55"/>
      <c r="QQO2" s="55"/>
      <c r="QQP2" s="55"/>
      <c r="QQQ2" s="55"/>
      <c r="QQR2" s="55"/>
      <c r="QQS2" s="55"/>
      <c r="QQT2" s="55"/>
      <c r="QQU2" s="55"/>
      <c r="QQV2" s="55"/>
      <c r="QQW2" s="55"/>
      <c r="QQX2" s="55"/>
      <c r="QQY2" s="55"/>
      <c r="QQZ2" s="55"/>
      <c r="QRA2" s="55"/>
      <c r="QRB2" s="55"/>
      <c r="QRC2" s="55"/>
      <c r="QRD2" s="55"/>
      <c r="QRE2" s="55"/>
      <c r="QRF2" s="55"/>
      <c r="QRG2" s="55"/>
      <c r="QRH2" s="55"/>
      <c r="QRI2" s="55"/>
      <c r="QRJ2" s="55"/>
      <c r="QRK2" s="55"/>
      <c r="QRL2" s="55"/>
      <c r="QRM2" s="55"/>
      <c r="QRN2" s="55"/>
      <c r="QRO2" s="55"/>
      <c r="QRP2" s="55"/>
      <c r="QRQ2" s="55"/>
      <c r="QRR2" s="55"/>
      <c r="QRS2" s="55"/>
      <c r="QRT2" s="55"/>
      <c r="QRU2" s="55"/>
      <c r="QRV2" s="55"/>
      <c r="QRW2" s="55"/>
      <c r="QRX2" s="55"/>
      <c r="QRY2" s="55"/>
      <c r="QRZ2" s="55"/>
      <c r="QSA2" s="55"/>
      <c r="QSB2" s="55"/>
      <c r="QSC2" s="55"/>
      <c r="QSD2" s="55"/>
      <c r="QSE2" s="55"/>
      <c r="QSF2" s="55"/>
      <c r="QSG2" s="55"/>
      <c r="QSH2" s="55"/>
      <c r="QSI2" s="55"/>
      <c r="QSJ2" s="55"/>
      <c r="QSK2" s="55"/>
      <c r="QSL2" s="55"/>
      <c r="QSM2" s="55"/>
      <c r="QSN2" s="55"/>
      <c r="QSO2" s="55"/>
      <c r="QSP2" s="55"/>
      <c r="QSQ2" s="55"/>
      <c r="QSR2" s="55"/>
      <c r="QSS2" s="55"/>
      <c r="QST2" s="55"/>
      <c r="QSU2" s="55"/>
      <c r="QSV2" s="55"/>
      <c r="QSW2" s="55"/>
      <c r="QSX2" s="55"/>
      <c r="QSY2" s="55"/>
      <c r="QSZ2" s="55"/>
      <c r="QTA2" s="55"/>
      <c r="QTB2" s="55"/>
      <c r="QTC2" s="55"/>
      <c r="QTD2" s="55"/>
      <c r="QTE2" s="55"/>
      <c r="QTF2" s="55"/>
      <c r="QTG2" s="55"/>
      <c r="QTH2" s="55"/>
      <c r="QTI2" s="55"/>
      <c r="QTJ2" s="55"/>
      <c r="QTK2" s="55"/>
      <c r="QTL2" s="55"/>
      <c r="QTM2" s="55"/>
      <c r="QTN2" s="55"/>
      <c r="QTO2" s="55"/>
      <c r="QTP2" s="55"/>
      <c r="QTQ2" s="55"/>
      <c r="QTR2" s="55"/>
      <c r="QTS2" s="55"/>
      <c r="QTT2" s="55"/>
      <c r="QTU2" s="55"/>
      <c r="QTV2" s="55"/>
      <c r="QTW2" s="55"/>
      <c r="QTX2" s="55"/>
      <c r="QTY2" s="55"/>
      <c r="QTZ2" s="55"/>
      <c r="QUA2" s="55"/>
      <c r="QUB2" s="55"/>
      <c r="QUC2" s="55"/>
      <c r="QUD2" s="55"/>
      <c r="QUE2" s="55"/>
      <c r="QUF2" s="55"/>
      <c r="QUG2" s="55"/>
      <c r="QUH2" s="55"/>
      <c r="QUI2" s="55"/>
      <c r="QUJ2" s="55"/>
      <c r="QUK2" s="55"/>
      <c r="QUL2" s="55"/>
      <c r="QUM2" s="55"/>
      <c r="QUN2" s="55"/>
      <c r="QUO2" s="55"/>
      <c r="QUP2" s="55"/>
      <c r="QUQ2" s="55"/>
      <c r="QUR2" s="55"/>
      <c r="QUS2" s="55"/>
      <c r="QUT2" s="55"/>
      <c r="QUU2" s="55"/>
      <c r="QUV2" s="55"/>
      <c r="QUW2" s="55"/>
      <c r="QUX2" s="55"/>
      <c r="QUY2" s="55"/>
      <c r="QUZ2" s="55"/>
      <c r="QVA2" s="55"/>
      <c r="QVB2" s="55"/>
      <c r="QVC2" s="55"/>
      <c r="QVD2" s="55"/>
      <c r="QVE2" s="55"/>
      <c r="QVF2" s="55"/>
      <c r="QVG2" s="55"/>
      <c r="QVH2" s="55"/>
      <c r="QVI2" s="55"/>
      <c r="QVJ2" s="55"/>
      <c r="QVK2" s="55"/>
      <c r="QVL2" s="55"/>
      <c r="QVM2" s="55"/>
      <c r="QVN2" s="55"/>
      <c r="QVO2" s="55"/>
      <c r="QVP2" s="55"/>
      <c r="QVQ2" s="55"/>
      <c r="QVR2" s="55"/>
      <c r="QVS2" s="55"/>
      <c r="QVT2" s="55"/>
      <c r="QVU2" s="55"/>
      <c r="QVV2" s="55"/>
      <c r="QVW2" s="55"/>
      <c r="QVX2" s="55"/>
      <c r="QVY2" s="55"/>
      <c r="QVZ2" s="55"/>
      <c r="QWA2" s="55"/>
      <c r="QWB2" s="55"/>
      <c r="QWC2" s="55"/>
      <c r="QWD2" s="55"/>
      <c r="QWE2" s="55"/>
      <c r="QWF2" s="55"/>
      <c r="QWG2" s="55"/>
      <c r="QWH2" s="55"/>
      <c r="QWI2" s="55"/>
      <c r="QWJ2" s="55"/>
      <c r="QWK2" s="55"/>
      <c r="QWL2" s="55"/>
      <c r="QWM2" s="55"/>
      <c r="QWN2" s="55"/>
      <c r="QWO2" s="55"/>
      <c r="QWP2" s="55"/>
      <c r="QWQ2" s="55"/>
      <c r="QWR2" s="55"/>
      <c r="QWS2" s="55"/>
      <c r="QWT2" s="55"/>
      <c r="QWU2" s="55"/>
      <c r="QWV2" s="55"/>
      <c r="QWW2" s="55"/>
      <c r="QWX2" s="55"/>
      <c r="QWY2" s="55"/>
      <c r="QWZ2" s="55"/>
      <c r="QXA2" s="55"/>
      <c r="QXB2" s="55"/>
      <c r="QXC2" s="55"/>
      <c r="QXD2" s="55"/>
      <c r="QXE2" s="55"/>
      <c r="QXF2" s="55"/>
      <c r="QXG2" s="55"/>
      <c r="QXH2" s="55"/>
      <c r="QXI2" s="55"/>
      <c r="QXJ2" s="55"/>
      <c r="QXK2" s="55"/>
      <c r="QXL2" s="55"/>
      <c r="QXM2" s="55"/>
      <c r="QXN2" s="55"/>
      <c r="QXO2" s="55"/>
      <c r="QXP2" s="55"/>
      <c r="QXQ2" s="55"/>
      <c r="QXR2" s="55"/>
      <c r="QXS2" s="55"/>
      <c r="QXT2" s="55"/>
      <c r="QXU2" s="55"/>
      <c r="QXV2" s="55"/>
      <c r="QXW2" s="55"/>
      <c r="QXX2" s="55"/>
      <c r="QXY2" s="55"/>
      <c r="QXZ2" s="55"/>
      <c r="QYA2" s="55"/>
      <c r="QYB2" s="55"/>
      <c r="QYC2" s="55"/>
      <c r="QYD2" s="55"/>
      <c r="QYE2" s="55"/>
      <c r="QYF2" s="55"/>
      <c r="QYG2" s="55"/>
      <c r="QYH2" s="55"/>
      <c r="QYI2" s="55"/>
      <c r="QYJ2" s="55"/>
      <c r="QYK2" s="55"/>
      <c r="QYL2" s="55"/>
      <c r="QYM2" s="55"/>
      <c r="QYN2" s="55"/>
      <c r="QYO2" s="55"/>
      <c r="QYP2" s="55"/>
      <c r="QYQ2" s="55"/>
      <c r="QYR2" s="55"/>
      <c r="QYS2" s="55"/>
      <c r="QYT2" s="55"/>
      <c r="QYU2" s="55"/>
      <c r="QYV2" s="55"/>
      <c r="QYW2" s="55"/>
      <c r="QYX2" s="55"/>
      <c r="QYY2" s="55"/>
      <c r="QYZ2" s="55"/>
      <c r="QZA2" s="55"/>
      <c r="QZB2" s="55"/>
      <c r="QZC2" s="55"/>
      <c r="QZD2" s="55"/>
      <c r="QZE2" s="55"/>
      <c r="QZF2" s="55"/>
      <c r="QZG2" s="55"/>
      <c r="QZH2" s="55"/>
      <c r="QZI2" s="55"/>
      <c r="QZJ2" s="55"/>
      <c r="QZK2" s="55"/>
      <c r="QZL2" s="55"/>
      <c r="QZM2" s="55"/>
      <c r="QZN2" s="55"/>
      <c r="QZO2" s="55"/>
      <c r="QZP2" s="55"/>
      <c r="QZQ2" s="55"/>
      <c r="QZR2" s="55"/>
      <c r="QZS2" s="55"/>
      <c r="QZT2" s="55"/>
      <c r="QZU2" s="55"/>
      <c r="QZV2" s="55"/>
      <c r="QZW2" s="55"/>
      <c r="QZX2" s="55"/>
      <c r="QZY2" s="55"/>
      <c r="QZZ2" s="55"/>
      <c r="RAA2" s="55"/>
      <c r="RAB2" s="55"/>
      <c r="RAC2" s="55"/>
      <c r="RAD2" s="55"/>
      <c r="RAE2" s="55"/>
      <c r="RAF2" s="55"/>
      <c r="RAG2" s="55"/>
      <c r="RAH2" s="55"/>
      <c r="RAI2" s="55"/>
      <c r="RAJ2" s="55"/>
      <c r="RAK2" s="55"/>
      <c r="RAL2" s="55"/>
      <c r="RAM2" s="55"/>
      <c r="RAN2" s="55"/>
      <c r="RAO2" s="55"/>
      <c r="RAP2" s="55"/>
      <c r="RAQ2" s="55"/>
      <c r="RAR2" s="55"/>
      <c r="RAS2" s="55"/>
      <c r="RAT2" s="55"/>
      <c r="RAU2" s="55"/>
      <c r="RAV2" s="55"/>
      <c r="RAW2" s="55"/>
      <c r="RAX2" s="55"/>
      <c r="RAY2" s="55"/>
      <c r="RAZ2" s="55"/>
      <c r="RBA2" s="55"/>
      <c r="RBB2" s="55"/>
      <c r="RBC2" s="55"/>
      <c r="RBD2" s="55"/>
      <c r="RBE2" s="55"/>
      <c r="RBF2" s="55"/>
      <c r="RBG2" s="55"/>
      <c r="RBH2" s="55"/>
      <c r="RBI2" s="55"/>
      <c r="RBJ2" s="55"/>
      <c r="RBK2" s="55"/>
      <c r="RBL2" s="55"/>
      <c r="RBM2" s="55"/>
      <c r="RBN2" s="55"/>
      <c r="RBO2" s="55"/>
      <c r="RBP2" s="55"/>
      <c r="RBQ2" s="55"/>
      <c r="RBR2" s="55"/>
      <c r="RBS2" s="55"/>
      <c r="RBT2" s="55"/>
      <c r="RBU2" s="55"/>
      <c r="RBV2" s="55"/>
      <c r="RBW2" s="55"/>
      <c r="RBX2" s="55"/>
      <c r="RBY2" s="55"/>
      <c r="RBZ2" s="55"/>
      <c r="RCA2" s="55"/>
      <c r="RCB2" s="55"/>
      <c r="RCC2" s="55"/>
      <c r="RCD2" s="55"/>
      <c r="RCE2" s="55"/>
      <c r="RCF2" s="55"/>
      <c r="RCG2" s="55"/>
      <c r="RCH2" s="55"/>
      <c r="RCI2" s="55"/>
      <c r="RCJ2" s="55"/>
      <c r="RCK2" s="55"/>
      <c r="RCL2" s="55"/>
      <c r="RCM2" s="55"/>
      <c r="RCN2" s="55"/>
      <c r="RCO2" s="55"/>
      <c r="RCP2" s="55"/>
      <c r="RCQ2" s="55"/>
      <c r="RCR2" s="55"/>
      <c r="RCS2" s="55"/>
      <c r="RCT2" s="55"/>
      <c r="RCU2" s="55"/>
      <c r="RCV2" s="55"/>
      <c r="RCW2" s="55"/>
      <c r="RCX2" s="55"/>
      <c r="RCY2" s="55"/>
      <c r="RCZ2" s="55"/>
      <c r="RDA2" s="55"/>
      <c r="RDB2" s="55"/>
      <c r="RDC2" s="55"/>
      <c r="RDD2" s="55"/>
      <c r="RDE2" s="55"/>
      <c r="RDF2" s="55"/>
      <c r="RDG2" s="55"/>
      <c r="RDH2" s="55"/>
      <c r="RDI2" s="55"/>
      <c r="RDJ2" s="55"/>
      <c r="RDK2" s="55"/>
      <c r="RDL2" s="55"/>
      <c r="RDM2" s="55"/>
      <c r="RDN2" s="55"/>
      <c r="RDO2" s="55"/>
      <c r="RDP2" s="55"/>
      <c r="RDQ2" s="55"/>
      <c r="RDR2" s="55"/>
      <c r="RDS2" s="55"/>
      <c r="RDT2" s="55"/>
      <c r="RDU2" s="55"/>
      <c r="RDV2" s="55"/>
      <c r="RDW2" s="55"/>
      <c r="RDX2" s="55"/>
      <c r="RDY2" s="55"/>
      <c r="RDZ2" s="55"/>
      <c r="REA2" s="55"/>
      <c r="REB2" s="55"/>
      <c r="REC2" s="55"/>
      <c r="RED2" s="55"/>
      <c r="REE2" s="55"/>
      <c r="REF2" s="55"/>
      <c r="REG2" s="55"/>
      <c r="REH2" s="55"/>
      <c r="REI2" s="55"/>
      <c r="REJ2" s="55"/>
      <c r="REK2" s="55"/>
      <c r="REL2" s="55"/>
      <c r="REM2" s="55"/>
      <c r="REN2" s="55"/>
      <c r="REO2" s="55"/>
      <c r="REP2" s="55"/>
      <c r="REQ2" s="55"/>
      <c r="RER2" s="55"/>
      <c r="RES2" s="55"/>
      <c r="RET2" s="55"/>
      <c r="REU2" s="55"/>
      <c r="REV2" s="55"/>
      <c r="REW2" s="55"/>
      <c r="REX2" s="55"/>
      <c r="REY2" s="55"/>
      <c r="REZ2" s="55"/>
      <c r="RFA2" s="55"/>
      <c r="RFB2" s="55"/>
      <c r="RFC2" s="55"/>
      <c r="RFD2" s="55"/>
      <c r="RFE2" s="55"/>
      <c r="RFF2" s="55"/>
      <c r="RFG2" s="55"/>
      <c r="RFH2" s="55"/>
      <c r="RFI2" s="55"/>
      <c r="RFJ2" s="55"/>
      <c r="RFK2" s="55"/>
      <c r="RFL2" s="55"/>
      <c r="RFM2" s="55"/>
      <c r="RFN2" s="55"/>
      <c r="RFO2" s="55"/>
      <c r="RFP2" s="55"/>
      <c r="RFQ2" s="55"/>
      <c r="RFR2" s="55"/>
      <c r="RFS2" s="55"/>
      <c r="RFT2" s="55"/>
      <c r="RFU2" s="55"/>
      <c r="RFV2" s="55"/>
      <c r="RFW2" s="55"/>
      <c r="RFX2" s="55"/>
      <c r="RFY2" s="55"/>
      <c r="RFZ2" s="55"/>
      <c r="RGA2" s="55"/>
      <c r="RGB2" s="55"/>
      <c r="RGC2" s="55"/>
      <c r="RGD2" s="55"/>
      <c r="RGE2" s="55"/>
      <c r="RGF2" s="55"/>
      <c r="RGG2" s="55"/>
      <c r="RGH2" s="55"/>
      <c r="RGI2" s="55"/>
      <c r="RGJ2" s="55"/>
      <c r="RGK2" s="55"/>
      <c r="RGL2" s="55"/>
      <c r="RGM2" s="55"/>
      <c r="RGN2" s="55"/>
      <c r="RGO2" s="55"/>
      <c r="RGP2" s="55"/>
      <c r="RGQ2" s="55"/>
      <c r="RGR2" s="55"/>
      <c r="RGS2" s="55"/>
      <c r="RGT2" s="55"/>
      <c r="RGU2" s="55"/>
      <c r="RGV2" s="55"/>
      <c r="RGW2" s="55"/>
      <c r="RGX2" s="55"/>
      <c r="RGY2" s="55"/>
      <c r="RGZ2" s="55"/>
      <c r="RHA2" s="55"/>
      <c r="RHB2" s="55"/>
      <c r="RHC2" s="55"/>
      <c r="RHD2" s="55"/>
      <c r="RHE2" s="55"/>
      <c r="RHF2" s="55"/>
      <c r="RHG2" s="55"/>
      <c r="RHH2" s="55"/>
      <c r="RHI2" s="55"/>
      <c r="RHJ2" s="55"/>
      <c r="RHK2" s="55"/>
      <c r="RHL2" s="55"/>
      <c r="RHM2" s="55"/>
      <c r="RHN2" s="55"/>
      <c r="RHO2" s="55"/>
      <c r="RHP2" s="55"/>
      <c r="RHQ2" s="55"/>
      <c r="RHR2" s="55"/>
      <c r="RHS2" s="55"/>
      <c r="RHT2" s="55"/>
      <c r="RHU2" s="55"/>
      <c r="RHV2" s="55"/>
      <c r="RHW2" s="55"/>
      <c r="RHX2" s="55"/>
      <c r="RHY2" s="55"/>
      <c r="RHZ2" s="55"/>
      <c r="RIA2" s="55"/>
      <c r="RIB2" s="55"/>
      <c r="RIC2" s="55"/>
      <c r="RID2" s="55"/>
      <c r="RIE2" s="55"/>
      <c r="RIF2" s="55"/>
      <c r="RIG2" s="55"/>
      <c r="RIH2" s="55"/>
      <c r="RII2" s="55"/>
      <c r="RIJ2" s="55"/>
      <c r="RIK2" s="55"/>
      <c r="RIL2" s="55"/>
      <c r="RIM2" s="55"/>
      <c r="RIN2" s="55"/>
      <c r="RIO2" s="55"/>
      <c r="RIP2" s="55"/>
      <c r="RIQ2" s="55"/>
      <c r="RIR2" s="55"/>
      <c r="RIS2" s="55"/>
      <c r="RIT2" s="55"/>
      <c r="RIU2" s="55"/>
      <c r="RIV2" s="55"/>
      <c r="RIW2" s="55"/>
      <c r="RIX2" s="55"/>
      <c r="RIY2" s="55"/>
      <c r="RIZ2" s="55"/>
      <c r="RJA2" s="55"/>
      <c r="RJB2" s="55"/>
      <c r="RJC2" s="55"/>
      <c r="RJD2" s="55"/>
      <c r="RJE2" s="55"/>
      <c r="RJF2" s="55"/>
      <c r="RJG2" s="55"/>
      <c r="RJH2" s="55"/>
      <c r="RJI2" s="55"/>
      <c r="RJJ2" s="55"/>
      <c r="RJK2" s="55"/>
      <c r="RJL2" s="55"/>
      <c r="RJM2" s="55"/>
      <c r="RJN2" s="55"/>
      <c r="RJO2" s="55"/>
      <c r="RJP2" s="55"/>
      <c r="RJQ2" s="55"/>
      <c r="RJR2" s="55"/>
      <c r="RJS2" s="55"/>
      <c r="RJT2" s="55"/>
      <c r="RJU2" s="55"/>
      <c r="RJV2" s="55"/>
      <c r="RJW2" s="55"/>
      <c r="RJX2" s="55"/>
      <c r="RJY2" s="55"/>
      <c r="RJZ2" s="55"/>
      <c r="RKA2" s="55"/>
      <c r="RKB2" s="55"/>
      <c r="RKC2" s="55"/>
      <c r="RKD2" s="55"/>
      <c r="RKE2" s="55"/>
      <c r="RKF2" s="55"/>
      <c r="RKG2" s="55"/>
      <c r="RKH2" s="55"/>
      <c r="RKI2" s="55"/>
      <c r="RKJ2" s="55"/>
      <c r="RKK2" s="55"/>
      <c r="RKL2" s="55"/>
      <c r="RKM2" s="55"/>
      <c r="RKN2" s="55"/>
      <c r="RKO2" s="55"/>
      <c r="RKP2" s="55"/>
      <c r="RKQ2" s="55"/>
      <c r="RKR2" s="55"/>
      <c r="RKS2" s="55"/>
      <c r="RKT2" s="55"/>
      <c r="RKU2" s="55"/>
      <c r="RKV2" s="55"/>
      <c r="RKW2" s="55"/>
      <c r="RKX2" s="55"/>
      <c r="RKY2" s="55"/>
      <c r="RKZ2" s="55"/>
      <c r="RLA2" s="55"/>
      <c r="RLB2" s="55"/>
      <c r="RLC2" s="55"/>
      <c r="RLD2" s="55"/>
      <c r="RLE2" s="55"/>
      <c r="RLF2" s="55"/>
      <c r="RLG2" s="55"/>
      <c r="RLH2" s="55"/>
      <c r="RLI2" s="55"/>
      <c r="RLJ2" s="55"/>
      <c r="RLK2" s="55"/>
      <c r="RLL2" s="55"/>
      <c r="RLM2" s="55"/>
      <c r="RLN2" s="55"/>
      <c r="RLO2" s="55"/>
      <c r="RLP2" s="55"/>
      <c r="RLQ2" s="55"/>
      <c r="RLR2" s="55"/>
      <c r="RLS2" s="55"/>
      <c r="RLT2" s="55"/>
      <c r="RLU2" s="55"/>
      <c r="RLV2" s="55"/>
      <c r="RLW2" s="55"/>
      <c r="RLX2" s="55"/>
      <c r="RLY2" s="55"/>
      <c r="RLZ2" s="55"/>
      <c r="RMA2" s="55"/>
      <c r="RMB2" s="55"/>
      <c r="RMC2" s="55"/>
      <c r="RMD2" s="55"/>
      <c r="RME2" s="55"/>
      <c r="RMF2" s="55"/>
      <c r="RMG2" s="55"/>
      <c r="RMH2" s="55"/>
      <c r="RMI2" s="55"/>
      <c r="RMJ2" s="55"/>
      <c r="RMK2" s="55"/>
      <c r="RML2" s="55"/>
      <c r="RMM2" s="55"/>
      <c r="RMN2" s="55"/>
      <c r="RMO2" s="55"/>
      <c r="RMP2" s="55"/>
      <c r="RMQ2" s="55"/>
      <c r="RMR2" s="55"/>
      <c r="RMS2" s="55"/>
      <c r="RMT2" s="55"/>
      <c r="RMU2" s="55"/>
      <c r="RMV2" s="55"/>
      <c r="RMW2" s="55"/>
      <c r="RMX2" s="55"/>
      <c r="RMY2" s="55"/>
      <c r="RMZ2" s="55"/>
      <c r="RNA2" s="55"/>
      <c r="RNB2" s="55"/>
      <c r="RNC2" s="55"/>
      <c r="RND2" s="55"/>
      <c r="RNE2" s="55"/>
      <c r="RNF2" s="55"/>
      <c r="RNG2" s="55"/>
      <c r="RNH2" s="55"/>
      <c r="RNI2" s="55"/>
      <c r="RNJ2" s="55"/>
      <c r="RNK2" s="55"/>
      <c r="RNL2" s="55"/>
      <c r="RNM2" s="55"/>
      <c r="RNN2" s="55"/>
      <c r="RNO2" s="55"/>
      <c r="RNP2" s="55"/>
      <c r="RNQ2" s="55"/>
      <c r="RNR2" s="55"/>
      <c r="RNS2" s="55"/>
      <c r="RNT2" s="55"/>
      <c r="RNU2" s="55"/>
      <c r="RNV2" s="55"/>
      <c r="RNW2" s="55"/>
      <c r="RNX2" s="55"/>
      <c r="RNY2" s="55"/>
      <c r="RNZ2" s="55"/>
      <c r="ROA2" s="55"/>
      <c r="ROB2" s="55"/>
      <c r="ROC2" s="55"/>
      <c r="ROD2" s="55"/>
      <c r="ROE2" s="55"/>
      <c r="ROF2" s="55"/>
      <c r="ROG2" s="55"/>
      <c r="ROH2" s="55"/>
      <c r="ROI2" s="55"/>
      <c r="ROJ2" s="55"/>
      <c r="ROK2" s="55"/>
      <c r="ROL2" s="55"/>
      <c r="ROM2" s="55"/>
      <c r="RON2" s="55"/>
      <c r="ROO2" s="55"/>
      <c r="ROP2" s="55"/>
      <c r="ROQ2" s="55"/>
      <c r="ROR2" s="55"/>
      <c r="ROS2" s="55"/>
      <c r="ROT2" s="55"/>
      <c r="ROU2" s="55"/>
      <c r="ROV2" s="55"/>
      <c r="ROW2" s="55"/>
      <c r="ROX2" s="55"/>
      <c r="ROY2" s="55"/>
      <c r="ROZ2" s="55"/>
      <c r="RPA2" s="55"/>
      <c r="RPB2" s="55"/>
      <c r="RPC2" s="55"/>
      <c r="RPD2" s="55"/>
      <c r="RPE2" s="55"/>
      <c r="RPF2" s="55"/>
      <c r="RPG2" s="55"/>
      <c r="RPH2" s="55"/>
      <c r="RPI2" s="55"/>
      <c r="RPJ2" s="55"/>
      <c r="RPK2" s="55"/>
      <c r="RPL2" s="55"/>
      <c r="RPM2" s="55"/>
      <c r="RPN2" s="55"/>
      <c r="RPO2" s="55"/>
      <c r="RPP2" s="55"/>
      <c r="RPQ2" s="55"/>
      <c r="RPR2" s="55"/>
      <c r="RPS2" s="55"/>
      <c r="RPT2" s="55"/>
      <c r="RPU2" s="55"/>
      <c r="RPV2" s="55"/>
      <c r="RPW2" s="55"/>
      <c r="RPX2" s="55"/>
      <c r="RPY2" s="55"/>
      <c r="RPZ2" s="55"/>
      <c r="RQA2" s="55"/>
      <c r="RQB2" s="55"/>
      <c r="RQC2" s="55"/>
      <c r="RQD2" s="55"/>
      <c r="RQE2" s="55"/>
      <c r="RQF2" s="55"/>
      <c r="RQG2" s="55"/>
      <c r="RQH2" s="55"/>
      <c r="RQI2" s="55"/>
      <c r="RQJ2" s="55"/>
      <c r="RQK2" s="55"/>
      <c r="RQL2" s="55"/>
      <c r="RQM2" s="55"/>
      <c r="RQN2" s="55"/>
      <c r="RQO2" s="55"/>
      <c r="RQP2" s="55"/>
      <c r="RQQ2" s="55"/>
      <c r="RQR2" s="55"/>
      <c r="RQS2" s="55"/>
      <c r="RQT2" s="55"/>
      <c r="RQU2" s="55"/>
      <c r="RQV2" s="55"/>
      <c r="RQW2" s="55"/>
      <c r="RQX2" s="55"/>
      <c r="RQY2" s="55"/>
      <c r="RQZ2" s="55"/>
      <c r="RRA2" s="55"/>
      <c r="RRB2" s="55"/>
      <c r="RRC2" s="55"/>
      <c r="RRD2" s="55"/>
      <c r="RRE2" s="55"/>
      <c r="RRF2" s="55"/>
      <c r="RRG2" s="55"/>
      <c r="RRH2" s="55"/>
      <c r="RRI2" s="55"/>
      <c r="RRJ2" s="55"/>
      <c r="RRK2" s="55"/>
      <c r="RRL2" s="55"/>
      <c r="RRM2" s="55"/>
      <c r="RRN2" s="55"/>
      <c r="RRO2" s="55"/>
      <c r="RRP2" s="55"/>
      <c r="RRQ2" s="55"/>
      <c r="RRR2" s="55"/>
      <c r="RRS2" s="55"/>
      <c r="RRT2" s="55"/>
      <c r="RRU2" s="55"/>
      <c r="RRV2" s="55"/>
      <c r="RRW2" s="55"/>
      <c r="RRX2" s="55"/>
      <c r="RRY2" s="55"/>
      <c r="RRZ2" s="55"/>
      <c r="RSA2" s="55"/>
      <c r="RSB2" s="55"/>
      <c r="RSC2" s="55"/>
      <c r="RSD2" s="55"/>
      <c r="RSE2" s="55"/>
      <c r="RSF2" s="55"/>
      <c r="RSG2" s="55"/>
      <c r="RSH2" s="55"/>
      <c r="RSI2" s="55"/>
      <c r="RSJ2" s="55"/>
      <c r="RSK2" s="55"/>
      <c r="RSL2" s="55"/>
      <c r="RSM2" s="55"/>
      <c r="RSN2" s="55"/>
      <c r="RSO2" s="55"/>
      <c r="RSP2" s="55"/>
      <c r="RSQ2" s="55"/>
      <c r="RSR2" s="55"/>
      <c r="RSS2" s="55"/>
      <c r="RST2" s="55"/>
      <c r="RSU2" s="55"/>
      <c r="RSV2" s="55"/>
      <c r="RSW2" s="55"/>
      <c r="RSX2" s="55"/>
      <c r="RSY2" s="55"/>
      <c r="RSZ2" s="55"/>
      <c r="RTA2" s="55"/>
      <c r="RTB2" s="55"/>
      <c r="RTC2" s="55"/>
      <c r="RTD2" s="55"/>
      <c r="RTE2" s="55"/>
      <c r="RTF2" s="55"/>
      <c r="RTG2" s="55"/>
      <c r="RTH2" s="55"/>
      <c r="RTI2" s="55"/>
      <c r="RTJ2" s="55"/>
      <c r="RTK2" s="55"/>
      <c r="RTL2" s="55"/>
      <c r="RTM2" s="55"/>
      <c r="RTN2" s="55"/>
      <c r="RTO2" s="55"/>
      <c r="RTP2" s="55"/>
      <c r="RTQ2" s="55"/>
      <c r="RTR2" s="55"/>
      <c r="RTS2" s="55"/>
      <c r="RTT2" s="55"/>
      <c r="RTU2" s="55"/>
      <c r="RTV2" s="55"/>
      <c r="RTW2" s="55"/>
      <c r="RTX2" s="55"/>
      <c r="RTY2" s="55"/>
      <c r="RTZ2" s="55"/>
      <c r="RUA2" s="55"/>
      <c r="RUB2" s="55"/>
      <c r="RUC2" s="55"/>
      <c r="RUD2" s="55"/>
      <c r="RUE2" s="55"/>
      <c r="RUF2" s="55"/>
      <c r="RUG2" s="55"/>
      <c r="RUH2" s="55"/>
      <c r="RUI2" s="55"/>
      <c r="RUJ2" s="55"/>
      <c r="RUK2" s="55"/>
      <c r="RUL2" s="55"/>
      <c r="RUM2" s="55"/>
      <c r="RUN2" s="55"/>
      <c r="RUO2" s="55"/>
      <c r="RUP2" s="55"/>
      <c r="RUQ2" s="55"/>
      <c r="RUR2" s="55"/>
      <c r="RUS2" s="55"/>
      <c r="RUT2" s="55"/>
      <c r="RUU2" s="55"/>
      <c r="RUV2" s="55"/>
      <c r="RUW2" s="55"/>
      <c r="RUX2" s="55"/>
      <c r="RUY2" s="55"/>
      <c r="RUZ2" s="55"/>
      <c r="RVA2" s="55"/>
      <c r="RVB2" s="55"/>
      <c r="RVC2" s="55"/>
      <c r="RVD2" s="55"/>
      <c r="RVE2" s="55"/>
      <c r="RVF2" s="55"/>
      <c r="RVG2" s="55"/>
      <c r="RVH2" s="55"/>
      <c r="RVI2" s="55"/>
      <c r="RVJ2" s="55"/>
      <c r="RVK2" s="55"/>
      <c r="RVL2" s="55"/>
      <c r="RVM2" s="55"/>
      <c r="RVN2" s="55"/>
      <c r="RVO2" s="55"/>
      <c r="RVP2" s="55"/>
      <c r="RVQ2" s="55"/>
      <c r="RVR2" s="55"/>
      <c r="RVS2" s="55"/>
      <c r="RVT2" s="55"/>
      <c r="RVU2" s="55"/>
      <c r="RVV2" s="55"/>
      <c r="RVW2" s="55"/>
      <c r="RVX2" s="55"/>
      <c r="RVY2" s="55"/>
      <c r="RVZ2" s="55"/>
      <c r="RWA2" s="55"/>
      <c r="RWB2" s="55"/>
      <c r="RWC2" s="55"/>
      <c r="RWD2" s="55"/>
      <c r="RWE2" s="55"/>
      <c r="RWF2" s="55"/>
      <c r="RWG2" s="55"/>
      <c r="RWH2" s="55"/>
      <c r="RWI2" s="55"/>
      <c r="RWJ2" s="55"/>
      <c r="RWK2" s="55"/>
      <c r="RWL2" s="55"/>
      <c r="RWM2" s="55"/>
      <c r="RWN2" s="55"/>
      <c r="RWO2" s="55"/>
      <c r="RWP2" s="55"/>
      <c r="RWQ2" s="55"/>
      <c r="RWR2" s="55"/>
      <c r="RWS2" s="55"/>
      <c r="RWT2" s="55"/>
      <c r="RWU2" s="55"/>
      <c r="RWV2" s="55"/>
      <c r="RWW2" s="55"/>
      <c r="RWX2" s="55"/>
      <c r="RWY2" s="55"/>
      <c r="RWZ2" s="55"/>
      <c r="RXA2" s="55"/>
      <c r="RXB2" s="55"/>
      <c r="RXC2" s="55"/>
      <c r="RXD2" s="55"/>
      <c r="RXE2" s="55"/>
      <c r="RXF2" s="55"/>
      <c r="RXG2" s="55"/>
      <c r="RXH2" s="55"/>
      <c r="RXI2" s="55"/>
      <c r="RXJ2" s="55"/>
      <c r="RXK2" s="55"/>
      <c r="RXL2" s="55"/>
      <c r="RXM2" s="55"/>
      <c r="RXN2" s="55"/>
      <c r="RXO2" s="55"/>
      <c r="RXP2" s="55"/>
      <c r="RXQ2" s="55"/>
      <c r="RXR2" s="55"/>
      <c r="RXS2" s="55"/>
      <c r="RXT2" s="55"/>
      <c r="RXU2" s="55"/>
      <c r="RXV2" s="55"/>
      <c r="RXW2" s="55"/>
      <c r="RXX2" s="55"/>
      <c r="RXY2" s="55"/>
      <c r="RXZ2" s="55"/>
      <c r="RYA2" s="55"/>
      <c r="RYB2" s="55"/>
      <c r="RYC2" s="55"/>
      <c r="RYD2" s="55"/>
      <c r="RYE2" s="55"/>
      <c r="RYF2" s="55"/>
      <c r="RYG2" s="55"/>
      <c r="RYH2" s="55"/>
      <c r="RYI2" s="55"/>
      <c r="RYJ2" s="55"/>
      <c r="RYK2" s="55"/>
      <c r="RYL2" s="55"/>
      <c r="RYM2" s="55"/>
      <c r="RYN2" s="55"/>
      <c r="RYO2" s="55"/>
      <c r="RYP2" s="55"/>
      <c r="RYQ2" s="55"/>
      <c r="RYR2" s="55"/>
      <c r="RYS2" s="55"/>
      <c r="RYT2" s="55"/>
      <c r="RYU2" s="55"/>
      <c r="RYV2" s="55"/>
      <c r="RYW2" s="55"/>
      <c r="RYX2" s="55"/>
      <c r="RYY2" s="55"/>
      <c r="RYZ2" s="55"/>
      <c r="RZA2" s="55"/>
      <c r="RZB2" s="55"/>
      <c r="RZC2" s="55"/>
      <c r="RZD2" s="55"/>
      <c r="RZE2" s="55"/>
      <c r="RZF2" s="55"/>
      <c r="RZG2" s="55"/>
      <c r="RZH2" s="55"/>
      <c r="RZI2" s="55"/>
      <c r="RZJ2" s="55"/>
      <c r="RZK2" s="55"/>
      <c r="RZL2" s="55"/>
      <c r="RZM2" s="55"/>
      <c r="RZN2" s="55"/>
      <c r="RZO2" s="55"/>
      <c r="RZP2" s="55"/>
      <c r="RZQ2" s="55"/>
      <c r="RZR2" s="55"/>
      <c r="RZS2" s="55"/>
      <c r="RZT2" s="55"/>
      <c r="RZU2" s="55"/>
      <c r="RZV2" s="55"/>
      <c r="RZW2" s="55"/>
      <c r="RZX2" s="55"/>
      <c r="RZY2" s="55"/>
      <c r="RZZ2" s="55"/>
      <c r="SAA2" s="55"/>
      <c r="SAB2" s="55"/>
      <c r="SAC2" s="55"/>
      <c r="SAD2" s="55"/>
      <c r="SAE2" s="55"/>
      <c r="SAF2" s="55"/>
      <c r="SAG2" s="55"/>
      <c r="SAH2" s="55"/>
      <c r="SAI2" s="55"/>
      <c r="SAJ2" s="55"/>
      <c r="SAK2" s="55"/>
      <c r="SAL2" s="55"/>
      <c r="SAM2" s="55"/>
      <c r="SAN2" s="55"/>
      <c r="SAO2" s="55"/>
      <c r="SAP2" s="55"/>
      <c r="SAQ2" s="55"/>
      <c r="SAR2" s="55"/>
      <c r="SAS2" s="55"/>
      <c r="SAT2" s="55"/>
      <c r="SAU2" s="55"/>
      <c r="SAV2" s="55"/>
      <c r="SAW2" s="55"/>
      <c r="SAX2" s="55"/>
      <c r="SAY2" s="55"/>
      <c r="SAZ2" s="55"/>
      <c r="SBA2" s="55"/>
      <c r="SBB2" s="55"/>
      <c r="SBC2" s="55"/>
      <c r="SBD2" s="55"/>
      <c r="SBE2" s="55"/>
      <c r="SBF2" s="55"/>
      <c r="SBG2" s="55"/>
      <c r="SBH2" s="55"/>
      <c r="SBI2" s="55"/>
      <c r="SBJ2" s="55"/>
      <c r="SBK2" s="55"/>
      <c r="SBL2" s="55"/>
      <c r="SBM2" s="55"/>
      <c r="SBN2" s="55"/>
      <c r="SBO2" s="55"/>
      <c r="SBP2" s="55"/>
      <c r="SBQ2" s="55"/>
      <c r="SBR2" s="55"/>
      <c r="SBS2" s="55"/>
      <c r="SBT2" s="55"/>
      <c r="SBU2" s="55"/>
      <c r="SBV2" s="55"/>
      <c r="SBW2" s="55"/>
      <c r="SBX2" s="55"/>
      <c r="SBY2" s="55"/>
      <c r="SBZ2" s="55"/>
      <c r="SCA2" s="55"/>
      <c r="SCB2" s="55"/>
      <c r="SCC2" s="55"/>
      <c r="SCD2" s="55"/>
      <c r="SCE2" s="55"/>
      <c r="SCF2" s="55"/>
      <c r="SCG2" s="55"/>
      <c r="SCH2" s="55"/>
      <c r="SCI2" s="55"/>
      <c r="SCJ2" s="55"/>
      <c r="SCK2" s="55"/>
      <c r="SCL2" s="55"/>
      <c r="SCM2" s="55"/>
      <c r="SCN2" s="55"/>
      <c r="SCO2" s="55"/>
      <c r="SCP2" s="55"/>
      <c r="SCQ2" s="55"/>
      <c r="SCR2" s="55"/>
      <c r="SCS2" s="55"/>
      <c r="SCT2" s="55"/>
      <c r="SCU2" s="55"/>
      <c r="SCV2" s="55"/>
      <c r="SCW2" s="55"/>
      <c r="SCX2" s="55"/>
      <c r="SCY2" s="55"/>
      <c r="SCZ2" s="55"/>
      <c r="SDA2" s="55"/>
      <c r="SDB2" s="55"/>
      <c r="SDC2" s="55"/>
      <c r="SDD2" s="55"/>
      <c r="SDE2" s="55"/>
      <c r="SDF2" s="55"/>
      <c r="SDG2" s="55"/>
      <c r="SDH2" s="55"/>
      <c r="SDI2" s="55"/>
      <c r="SDJ2" s="55"/>
      <c r="SDK2" s="55"/>
      <c r="SDL2" s="55"/>
      <c r="SDM2" s="55"/>
      <c r="SDN2" s="55"/>
      <c r="SDO2" s="55"/>
      <c r="SDP2" s="55"/>
      <c r="SDQ2" s="55"/>
      <c r="SDR2" s="55"/>
      <c r="SDS2" s="55"/>
      <c r="SDT2" s="55"/>
      <c r="SDU2" s="55"/>
      <c r="SDV2" s="55"/>
      <c r="SDW2" s="55"/>
      <c r="SDX2" s="55"/>
      <c r="SDY2" s="55"/>
      <c r="SDZ2" s="55"/>
      <c r="SEA2" s="55"/>
      <c r="SEB2" s="55"/>
      <c r="SEC2" s="55"/>
      <c r="SED2" s="55"/>
      <c r="SEE2" s="55"/>
      <c r="SEF2" s="55"/>
      <c r="SEG2" s="55"/>
      <c r="SEH2" s="55"/>
      <c r="SEI2" s="55"/>
      <c r="SEJ2" s="55"/>
      <c r="SEK2" s="55"/>
      <c r="SEL2" s="55"/>
      <c r="SEM2" s="55"/>
      <c r="SEN2" s="55"/>
      <c r="SEO2" s="55"/>
      <c r="SEP2" s="55"/>
      <c r="SEQ2" s="55"/>
      <c r="SER2" s="55"/>
      <c r="SES2" s="55"/>
      <c r="SET2" s="55"/>
      <c r="SEU2" s="55"/>
      <c r="SEV2" s="55"/>
      <c r="SEW2" s="55"/>
      <c r="SEX2" s="55"/>
      <c r="SEY2" s="55"/>
      <c r="SEZ2" s="55"/>
      <c r="SFA2" s="55"/>
      <c r="SFB2" s="55"/>
      <c r="SFC2" s="55"/>
      <c r="SFD2" s="55"/>
      <c r="SFE2" s="55"/>
      <c r="SFF2" s="55"/>
      <c r="SFG2" s="55"/>
      <c r="SFH2" s="55"/>
      <c r="SFI2" s="55"/>
      <c r="SFJ2" s="55"/>
      <c r="SFK2" s="55"/>
      <c r="SFL2" s="55"/>
      <c r="SFM2" s="55"/>
      <c r="SFN2" s="55"/>
      <c r="SFO2" s="55"/>
      <c r="SFP2" s="55"/>
      <c r="SFQ2" s="55"/>
      <c r="SFR2" s="55"/>
      <c r="SFS2" s="55"/>
      <c r="SFT2" s="55"/>
      <c r="SFU2" s="55"/>
      <c r="SFV2" s="55"/>
      <c r="SFW2" s="55"/>
      <c r="SFX2" s="55"/>
      <c r="SFY2" s="55"/>
      <c r="SFZ2" s="55"/>
      <c r="SGA2" s="55"/>
      <c r="SGB2" s="55"/>
      <c r="SGC2" s="55"/>
      <c r="SGD2" s="55"/>
      <c r="SGE2" s="55"/>
      <c r="SGF2" s="55"/>
      <c r="SGG2" s="55"/>
      <c r="SGH2" s="55"/>
      <c r="SGI2" s="55"/>
      <c r="SGJ2" s="55"/>
      <c r="SGK2" s="55"/>
      <c r="SGL2" s="55"/>
      <c r="SGM2" s="55"/>
      <c r="SGN2" s="55"/>
      <c r="SGO2" s="55"/>
      <c r="SGP2" s="55"/>
      <c r="SGQ2" s="55"/>
      <c r="SGR2" s="55"/>
      <c r="SGS2" s="55"/>
      <c r="SGT2" s="55"/>
      <c r="SGU2" s="55"/>
      <c r="SGV2" s="55"/>
      <c r="SGW2" s="55"/>
      <c r="SGX2" s="55"/>
      <c r="SGY2" s="55"/>
      <c r="SGZ2" s="55"/>
      <c r="SHA2" s="55"/>
      <c r="SHB2" s="55"/>
      <c r="SHC2" s="55"/>
      <c r="SHD2" s="55"/>
      <c r="SHE2" s="55"/>
      <c r="SHF2" s="55"/>
      <c r="SHG2" s="55"/>
      <c r="SHH2" s="55"/>
      <c r="SHI2" s="55"/>
      <c r="SHJ2" s="55"/>
      <c r="SHK2" s="55"/>
      <c r="SHL2" s="55"/>
      <c r="SHM2" s="55"/>
      <c r="SHN2" s="55"/>
      <c r="SHO2" s="55"/>
      <c r="SHP2" s="55"/>
      <c r="SHQ2" s="55"/>
      <c r="SHR2" s="55"/>
      <c r="SHS2" s="55"/>
      <c r="SHT2" s="55"/>
      <c r="SHU2" s="55"/>
      <c r="SHV2" s="55"/>
      <c r="SHW2" s="55"/>
      <c r="SHX2" s="55"/>
      <c r="SHY2" s="55"/>
      <c r="SHZ2" s="55"/>
      <c r="SIA2" s="55"/>
      <c r="SIB2" s="55"/>
      <c r="SIC2" s="55"/>
      <c r="SID2" s="55"/>
      <c r="SIE2" s="55"/>
      <c r="SIF2" s="55"/>
      <c r="SIG2" s="55"/>
      <c r="SIH2" s="55"/>
      <c r="SII2" s="55"/>
      <c r="SIJ2" s="55"/>
      <c r="SIK2" s="55"/>
      <c r="SIL2" s="55"/>
      <c r="SIM2" s="55"/>
      <c r="SIN2" s="55"/>
      <c r="SIO2" s="55"/>
      <c r="SIP2" s="55"/>
      <c r="SIQ2" s="55"/>
      <c r="SIR2" s="55"/>
      <c r="SIS2" s="55"/>
      <c r="SIT2" s="55"/>
      <c r="SIU2" s="55"/>
      <c r="SIV2" s="55"/>
      <c r="SIW2" s="55"/>
      <c r="SIX2" s="55"/>
      <c r="SIY2" s="55"/>
      <c r="SIZ2" s="55"/>
      <c r="SJA2" s="55"/>
      <c r="SJB2" s="55"/>
      <c r="SJC2" s="55"/>
      <c r="SJD2" s="55"/>
      <c r="SJE2" s="55"/>
      <c r="SJF2" s="55"/>
      <c r="SJG2" s="55"/>
      <c r="SJH2" s="55"/>
      <c r="SJI2" s="55"/>
      <c r="SJJ2" s="55"/>
      <c r="SJK2" s="55"/>
      <c r="SJL2" s="55"/>
      <c r="SJM2" s="55"/>
      <c r="SJN2" s="55"/>
      <c r="SJO2" s="55"/>
      <c r="SJP2" s="55"/>
      <c r="SJQ2" s="55"/>
      <c r="SJR2" s="55"/>
      <c r="SJS2" s="55"/>
      <c r="SJT2" s="55"/>
      <c r="SJU2" s="55"/>
      <c r="SJV2" s="55"/>
      <c r="SJW2" s="55"/>
      <c r="SJX2" s="55"/>
      <c r="SJY2" s="55"/>
      <c r="SJZ2" s="55"/>
      <c r="SKA2" s="55"/>
      <c r="SKB2" s="55"/>
      <c r="SKC2" s="55"/>
      <c r="SKD2" s="55"/>
      <c r="SKE2" s="55"/>
      <c r="SKF2" s="55"/>
      <c r="SKG2" s="55"/>
      <c r="SKH2" s="55"/>
      <c r="SKI2" s="55"/>
      <c r="SKJ2" s="55"/>
      <c r="SKK2" s="55"/>
      <c r="SKL2" s="55"/>
      <c r="SKM2" s="55"/>
      <c r="SKN2" s="55"/>
      <c r="SKO2" s="55"/>
      <c r="SKP2" s="55"/>
      <c r="SKQ2" s="55"/>
      <c r="SKR2" s="55"/>
      <c r="SKS2" s="55"/>
      <c r="SKT2" s="55"/>
      <c r="SKU2" s="55"/>
      <c r="SKV2" s="55"/>
      <c r="SKW2" s="55"/>
      <c r="SKX2" s="55"/>
      <c r="SKY2" s="55"/>
      <c r="SKZ2" s="55"/>
      <c r="SLA2" s="55"/>
      <c r="SLB2" s="55"/>
      <c r="SLC2" s="55"/>
      <c r="SLD2" s="55"/>
      <c r="SLE2" s="55"/>
      <c r="SLF2" s="55"/>
      <c r="SLG2" s="55"/>
      <c r="SLH2" s="55"/>
      <c r="SLI2" s="55"/>
      <c r="SLJ2" s="55"/>
      <c r="SLK2" s="55"/>
      <c r="SLL2" s="55"/>
      <c r="SLM2" s="55"/>
      <c r="SLN2" s="55"/>
      <c r="SLO2" s="55"/>
      <c r="SLP2" s="55"/>
      <c r="SLQ2" s="55"/>
      <c r="SLR2" s="55"/>
      <c r="SLS2" s="55"/>
      <c r="SLT2" s="55"/>
      <c r="SLU2" s="55"/>
      <c r="SLV2" s="55"/>
      <c r="SLW2" s="55"/>
      <c r="SLX2" s="55"/>
      <c r="SLY2" s="55"/>
      <c r="SLZ2" s="55"/>
      <c r="SMA2" s="55"/>
      <c r="SMB2" s="55"/>
      <c r="SMC2" s="55"/>
      <c r="SMD2" s="55"/>
      <c r="SME2" s="55"/>
      <c r="SMF2" s="55"/>
      <c r="SMG2" s="55"/>
      <c r="SMH2" s="55"/>
      <c r="SMI2" s="55"/>
      <c r="SMJ2" s="55"/>
      <c r="SMK2" s="55"/>
      <c r="SML2" s="55"/>
      <c r="SMM2" s="55"/>
      <c r="SMN2" s="55"/>
      <c r="SMO2" s="55"/>
      <c r="SMP2" s="55"/>
      <c r="SMQ2" s="55"/>
      <c r="SMR2" s="55"/>
      <c r="SMS2" s="55"/>
      <c r="SMT2" s="55"/>
      <c r="SMU2" s="55"/>
      <c r="SMV2" s="55"/>
      <c r="SMW2" s="55"/>
      <c r="SMX2" s="55"/>
      <c r="SMY2" s="55"/>
      <c r="SMZ2" s="55"/>
      <c r="SNA2" s="55"/>
      <c r="SNB2" s="55"/>
      <c r="SNC2" s="55"/>
      <c r="SND2" s="55"/>
      <c r="SNE2" s="55"/>
      <c r="SNF2" s="55"/>
      <c r="SNG2" s="55"/>
      <c r="SNH2" s="55"/>
      <c r="SNI2" s="55"/>
      <c r="SNJ2" s="55"/>
      <c r="SNK2" s="55"/>
      <c r="SNL2" s="55"/>
      <c r="SNM2" s="55"/>
      <c r="SNN2" s="55"/>
      <c r="SNO2" s="55"/>
      <c r="SNP2" s="55"/>
      <c r="SNQ2" s="55"/>
      <c r="SNR2" s="55"/>
      <c r="SNS2" s="55"/>
      <c r="SNT2" s="55"/>
      <c r="SNU2" s="55"/>
      <c r="SNV2" s="55"/>
      <c r="SNW2" s="55"/>
      <c r="SNX2" s="55"/>
      <c r="SNY2" s="55"/>
      <c r="SNZ2" s="55"/>
      <c r="SOA2" s="55"/>
      <c r="SOB2" s="55"/>
      <c r="SOC2" s="55"/>
      <c r="SOD2" s="55"/>
      <c r="SOE2" s="55"/>
      <c r="SOF2" s="55"/>
      <c r="SOG2" s="55"/>
      <c r="SOH2" s="55"/>
      <c r="SOI2" s="55"/>
      <c r="SOJ2" s="55"/>
      <c r="SOK2" s="55"/>
      <c r="SOL2" s="55"/>
      <c r="SOM2" s="55"/>
      <c r="SON2" s="55"/>
      <c r="SOO2" s="55"/>
      <c r="SOP2" s="55"/>
      <c r="SOQ2" s="55"/>
      <c r="SOR2" s="55"/>
      <c r="SOS2" s="55"/>
      <c r="SOT2" s="55"/>
      <c r="SOU2" s="55"/>
      <c r="SOV2" s="55"/>
      <c r="SOW2" s="55"/>
      <c r="SOX2" s="55"/>
      <c r="SOY2" s="55"/>
      <c r="SOZ2" s="55"/>
      <c r="SPA2" s="55"/>
      <c r="SPB2" s="55"/>
      <c r="SPC2" s="55"/>
      <c r="SPD2" s="55"/>
      <c r="SPE2" s="55"/>
      <c r="SPF2" s="55"/>
      <c r="SPG2" s="55"/>
      <c r="SPH2" s="55"/>
      <c r="SPI2" s="55"/>
      <c r="SPJ2" s="55"/>
      <c r="SPK2" s="55"/>
      <c r="SPL2" s="55"/>
      <c r="SPM2" s="55"/>
      <c r="SPN2" s="55"/>
      <c r="SPO2" s="55"/>
      <c r="SPP2" s="55"/>
      <c r="SPQ2" s="55"/>
      <c r="SPR2" s="55"/>
      <c r="SPS2" s="55"/>
      <c r="SPT2" s="55"/>
      <c r="SPU2" s="55"/>
      <c r="SPV2" s="55"/>
      <c r="SPW2" s="55"/>
      <c r="SPX2" s="55"/>
      <c r="SPY2" s="55"/>
      <c r="SPZ2" s="55"/>
      <c r="SQA2" s="55"/>
      <c r="SQB2" s="55"/>
      <c r="SQC2" s="55"/>
      <c r="SQD2" s="55"/>
      <c r="SQE2" s="55"/>
      <c r="SQF2" s="55"/>
      <c r="SQG2" s="55"/>
      <c r="SQH2" s="55"/>
      <c r="SQI2" s="55"/>
      <c r="SQJ2" s="55"/>
      <c r="SQK2" s="55"/>
      <c r="SQL2" s="55"/>
      <c r="SQM2" s="55"/>
      <c r="SQN2" s="55"/>
      <c r="SQO2" s="55"/>
      <c r="SQP2" s="55"/>
      <c r="SQQ2" s="55"/>
      <c r="SQR2" s="55"/>
      <c r="SQS2" s="55"/>
      <c r="SQT2" s="55"/>
      <c r="SQU2" s="55"/>
      <c r="SQV2" s="55"/>
      <c r="SQW2" s="55"/>
      <c r="SQX2" s="55"/>
      <c r="SQY2" s="55"/>
      <c r="SQZ2" s="55"/>
      <c r="SRA2" s="55"/>
      <c r="SRB2" s="55"/>
      <c r="SRC2" s="55"/>
      <c r="SRD2" s="55"/>
      <c r="SRE2" s="55"/>
      <c r="SRF2" s="55"/>
      <c r="SRG2" s="55"/>
      <c r="SRH2" s="55"/>
      <c r="SRI2" s="55"/>
      <c r="SRJ2" s="55"/>
      <c r="SRK2" s="55"/>
      <c r="SRL2" s="55"/>
      <c r="SRM2" s="55"/>
      <c r="SRN2" s="55"/>
      <c r="SRO2" s="55"/>
      <c r="SRP2" s="55"/>
      <c r="SRQ2" s="55"/>
      <c r="SRR2" s="55"/>
      <c r="SRS2" s="55"/>
      <c r="SRT2" s="55"/>
      <c r="SRU2" s="55"/>
      <c r="SRV2" s="55"/>
      <c r="SRW2" s="55"/>
      <c r="SRX2" s="55"/>
      <c r="SRY2" s="55"/>
      <c r="SRZ2" s="55"/>
      <c r="SSA2" s="55"/>
      <c r="SSB2" s="55"/>
      <c r="SSC2" s="55"/>
      <c r="SSD2" s="55"/>
      <c r="SSE2" s="55"/>
      <c r="SSF2" s="55"/>
      <c r="SSG2" s="55"/>
      <c r="SSH2" s="55"/>
      <c r="SSI2" s="55"/>
      <c r="SSJ2" s="55"/>
      <c r="SSK2" s="55"/>
      <c r="SSL2" s="55"/>
      <c r="SSM2" s="55"/>
      <c r="SSN2" s="55"/>
      <c r="SSO2" s="55"/>
      <c r="SSP2" s="55"/>
      <c r="SSQ2" s="55"/>
      <c r="SSR2" s="55"/>
      <c r="SSS2" s="55"/>
      <c r="SST2" s="55"/>
      <c r="SSU2" s="55"/>
      <c r="SSV2" s="55"/>
      <c r="SSW2" s="55"/>
      <c r="SSX2" s="55"/>
      <c r="SSY2" s="55"/>
      <c r="SSZ2" s="55"/>
      <c r="STA2" s="55"/>
      <c r="STB2" s="55"/>
      <c r="STC2" s="55"/>
      <c r="STD2" s="55"/>
      <c r="STE2" s="55"/>
      <c r="STF2" s="55"/>
      <c r="STG2" s="55"/>
      <c r="STH2" s="55"/>
      <c r="STI2" s="55"/>
      <c r="STJ2" s="55"/>
      <c r="STK2" s="55"/>
      <c r="STL2" s="55"/>
      <c r="STM2" s="55"/>
      <c r="STN2" s="55"/>
      <c r="STO2" s="55"/>
      <c r="STP2" s="55"/>
      <c r="STQ2" s="55"/>
      <c r="STR2" s="55"/>
      <c r="STS2" s="55"/>
      <c r="STT2" s="55"/>
      <c r="STU2" s="55"/>
      <c r="STV2" s="55"/>
      <c r="STW2" s="55"/>
      <c r="STX2" s="55"/>
      <c r="STY2" s="55"/>
      <c r="STZ2" s="55"/>
      <c r="SUA2" s="55"/>
      <c r="SUB2" s="55"/>
      <c r="SUC2" s="55"/>
      <c r="SUD2" s="55"/>
      <c r="SUE2" s="55"/>
      <c r="SUF2" s="55"/>
      <c r="SUG2" s="55"/>
      <c r="SUH2" s="55"/>
      <c r="SUI2" s="55"/>
      <c r="SUJ2" s="55"/>
      <c r="SUK2" s="55"/>
      <c r="SUL2" s="55"/>
      <c r="SUM2" s="55"/>
      <c r="SUN2" s="55"/>
      <c r="SUO2" s="55"/>
      <c r="SUP2" s="55"/>
      <c r="SUQ2" s="55"/>
      <c r="SUR2" s="55"/>
      <c r="SUS2" s="55"/>
      <c r="SUT2" s="55"/>
      <c r="SUU2" s="55"/>
      <c r="SUV2" s="55"/>
      <c r="SUW2" s="55"/>
      <c r="SUX2" s="55"/>
      <c r="SUY2" s="55"/>
      <c r="SUZ2" s="55"/>
      <c r="SVA2" s="55"/>
      <c r="SVB2" s="55"/>
      <c r="SVC2" s="55"/>
      <c r="SVD2" s="55"/>
      <c r="SVE2" s="55"/>
      <c r="SVF2" s="55"/>
      <c r="SVG2" s="55"/>
      <c r="SVH2" s="55"/>
      <c r="SVI2" s="55"/>
      <c r="SVJ2" s="55"/>
      <c r="SVK2" s="55"/>
      <c r="SVL2" s="55"/>
      <c r="SVM2" s="55"/>
      <c r="SVN2" s="55"/>
      <c r="SVO2" s="55"/>
      <c r="SVP2" s="55"/>
      <c r="SVQ2" s="55"/>
      <c r="SVR2" s="55"/>
      <c r="SVS2" s="55"/>
      <c r="SVT2" s="55"/>
      <c r="SVU2" s="55"/>
      <c r="SVV2" s="55"/>
      <c r="SVW2" s="55"/>
      <c r="SVX2" s="55"/>
      <c r="SVY2" s="55"/>
      <c r="SVZ2" s="55"/>
      <c r="SWA2" s="55"/>
      <c r="SWB2" s="55"/>
      <c r="SWC2" s="55"/>
      <c r="SWD2" s="55"/>
      <c r="SWE2" s="55"/>
      <c r="SWF2" s="55"/>
      <c r="SWG2" s="55"/>
      <c r="SWH2" s="55"/>
      <c r="SWI2" s="55"/>
      <c r="SWJ2" s="55"/>
      <c r="SWK2" s="55"/>
      <c r="SWL2" s="55"/>
      <c r="SWM2" s="55"/>
      <c r="SWN2" s="55"/>
      <c r="SWO2" s="55"/>
      <c r="SWP2" s="55"/>
      <c r="SWQ2" s="55"/>
      <c r="SWR2" s="55"/>
      <c r="SWS2" s="55"/>
      <c r="SWT2" s="55"/>
      <c r="SWU2" s="55"/>
      <c r="SWV2" s="55"/>
      <c r="SWW2" s="55"/>
      <c r="SWX2" s="55"/>
      <c r="SWY2" s="55"/>
      <c r="SWZ2" s="55"/>
      <c r="SXA2" s="55"/>
      <c r="SXB2" s="55"/>
      <c r="SXC2" s="55"/>
      <c r="SXD2" s="55"/>
      <c r="SXE2" s="55"/>
      <c r="SXF2" s="55"/>
      <c r="SXG2" s="55"/>
      <c r="SXH2" s="55"/>
      <c r="SXI2" s="55"/>
      <c r="SXJ2" s="55"/>
      <c r="SXK2" s="55"/>
      <c r="SXL2" s="55"/>
      <c r="SXM2" s="55"/>
      <c r="SXN2" s="55"/>
      <c r="SXO2" s="55"/>
      <c r="SXP2" s="55"/>
      <c r="SXQ2" s="55"/>
      <c r="SXR2" s="55"/>
      <c r="SXS2" s="55"/>
      <c r="SXT2" s="55"/>
      <c r="SXU2" s="55"/>
      <c r="SXV2" s="55"/>
      <c r="SXW2" s="55"/>
      <c r="SXX2" s="55"/>
      <c r="SXY2" s="55"/>
      <c r="SXZ2" s="55"/>
      <c r="SYA2" s="55"/>
      <c r="SYB2" s="55"/>
      <c r="SYC2" s="55"/>
      <c r="SYD2" s="55"/>
      <c r="SYE2" s="55"/>
      <c r="SYF2" s="55"/>
      <c r="SYG2" s="55"/>
      <c r="SYH2" s="55"/>
      <c r="SYI2" s="55"/>
      <c r="SYJ2" s="55"/>
      <c r="SYK2" s="55"/>
      <c r="SYL2" s="55"/>
      <c r="SYM2" s="55"/>
      <c r="SYN2" s="55"/>
      <c r="SYO2" s="55"/>
      <c r="SYP2" s="55"/>
      <c r="SYQ2" s="55"/>
      <c r="SYR2" s="55"/>
      <c r="SYS2" s="55"/>
      <c r="SYT2" s="55"/>
      <c r="SYU2" s="55"/>
      <c r="SYV2" s="55"/>
      <c r="SYW2" s="55"/>
      <c r="SYX2" s="55"/>
      <c r="SYY2" s="55"/>
      <c r="SYZ2" s="55"/>
      <c r="SZA2" s="55"/>
      <c r="SZB2" s="55"/>
      <c r="SZC2" s="55"/>
      <c r="SZD2" s="55"/>
      <c r="SZE2" s="55"/>
      <c r="SZF2" s="55"/>
      <c r="SZG2" s="55"/>
      <c r="SZH2" s="55"/>
      <c r="SZI2" s="55"/>
      <c r="SZJ2" s="55"/>
      <c r="SZK2" s="55"/>
      <c r="SZL2" s="55"/>
      <c r="SZM2" s="55"/>
      <c r="SZN2" s="55"/>
      <c r="SZO2" s="55"/>
      <c r="SZP2" s="55"/>
      <c r="SZQ2" s="55"/>
      <c r="SZR2" s="55"/>
      <c r="SZS2" s="55"/>
      <c r="SZT2" s="55"/>
      <c r="SZU2" s="55"/>
      <c r="SZV2" s="55"/>
      <c r="SZW2" s="55"/>
      <c r="SZX2" s="55"/>
      <c r="SZY2" s="55"/>
      <c r="SZZ2" s="55"/>
      <c r="TAA2" s="55"/>
      <c r="TAB2" s="55"/>
      <c r="TAC2" s="55"/>
      <c r="TAD2" s="55"/>
      <c r="TAE2" s="55"/>
      <c r="TAF2" s="55"/>
      <c r="TAG2" s="55"/>
      <c r="TAH2" s="55"/>
      <c r="TAI2" s="55"/>
      <c r="TAJ2" s="55"/>
      <c r="TAK2" s="55"/>
      <c r="TAL2" s="55"/>
      <c r="TAM2" s="55"/>
      <c r="TAN2" s="55"/>
      <c r="TAO2" s="55"/>
      <c r="TAP2" s="55"/>
      <c r="TAQ2" s="55"/>
      <c r="TAR2" s="55"/>
      <c r="TAS2" s="55"/>
      <c r="TAT2" s="55"/>
      <c r="TAU2" s="55"/>
      <c r="TAV2" s="55"/>
      <c r="TAW2" s="55"/>
      <c r="TAX2" s="55"/>
      <c r="TAY2" s="55"/>
      <c r="TAZ2" s="55"/>
      <c r="TBA2" s="55"/>
      <c r="TBB2" s="55"/>
      <c r="TBC2" s="55"/>
      <c r="TBD2" s="55"/>
      <c r="TBE2" s="55"/>
      <c r="TBF2" s="55"/>
      <c r="TBG2" s="55"/>
      <c r="TBH2" s="55"/>
      <c r="TBI2" s="55"/>
      <c r="TBJ2" s="55"/>
      <c r="TBK2" s="55"/>
      <c r="TBL2" s="55"/>
      <c r="TBM2" s="55"/>
      <c r="TBN2" s="55"/>
      <c r="TBO2" s="55"/>
      <c r="TBP2" s="55"/>
      <c r="TBQ2" s="55"/>
      <c r="TBR2" s="55"/>
      <c r="TBS2" s="55"/>
      <c r="TBT2" s="55"/>
      <c r="TBU2" s="55"/>
      <c r="TBV2" s="55"/>
      <c r="TBW2" s="55"/>
      <c r="TBX2" s="55"/>
      <c r="TBY2" s="55"/>
      <c r="TBZ2" s="55"/>
      <c r="TCA2" s="55"/>
      <c r="TCB2" s="55"/>
      <c r="TCC2" s="55"/>
      <c r="TCD2" s="55"/>
      <c r="TCE2" s="55"/>
      <c r="TCF2" s="55"/>
      <c r="TCG2" s="55"/>
      <c r="TCH2" s="55"/>
      <c r="TCI2" s="55"/>
      <c r="TCJ2" s="55"/>
      <c r="TCK2" s="55"/>
      <c r="TCL2" s="55"/>
      <c r="TCM2" s="55"/>
      <c r="TCN2" s="55"/>
      <c r="TCO2" s="55"/>
      <c r="TCP2" s="55"/>
      <c r="TCQ2" s="55"/>
      <c r="TCR2" s="55"/>
      <c r="TCS2" s="55"/>
      <c r="TCT2" s="55"/>
      <c r="TCU2" s="55"/>
      <c r="TCV2" s="55"/>
      <c r="TCW2" s="55"/>
      <c r="TCX2" s="55"/>
      <c r="TCY2" s="55"/>
      <c r="TCZ2" s="55"/>
      <c r="TDA2" s="55"/>
      <c r="TDB2" s="55"/>
      <c r="TDC2" s="55"/>
      <c r="TDD2" s="55"/>
      <c r="TDE2" s="55"/>
      <c r="TDF2" s="55"/>
      <c r="TDG2" s="55"/>
      <c r="TDH2" s="55"/>
      <c r="TDI2" s="55"/>
      <c r="TDJ2" s="55"/>
      <c r="TDK2" s="55"/>
      <c r="TDL2" s="55"/>
      <c r="TDM2" s="55"/>
      <c r="TDN2" s="55"/>
      <c r="TDO2" s="55"/>
      <c r="TDP2" s="55"/>
      <c r="TDQ2" s="55"/>
      <c r="TDR2" s="55"/>
      <c r="TDS2" s="55"/>
      <c r="TDT2" s="55"/>
      <c r="TDU2" s="55"/>
      <c r="TDV2" s="55"/>
      <c r="TDW2" s="55"/>
      <c r="TDX2" s="55"/>
      <c r="TDY2" s="55"/>
      <c r="TDZ2" s="55"/>
      <c r="TEA2" s="55"/>
      <c r="TEB2" s="55"/>
      <c r="TEC2" s="55"/>
      <c r="TED2" s="55"/>
      <c r="TEE2" s="55"/>
      <c r="TEF2" s="55"/>
      <c r="TEG2" s="55"/>
      <c r="TEH2" s="55"/>
      <c r="TEI2" s="55"/>
      <c r="TEJ2" s="55"/>
      <c r="TEK2" s="55"/>
      <c r="TEL2" s="55"/>
      <c r="TEM2" s="55"/>
      <c r="TEN2" s="55"/>
      <c r="TEO2" s="55"/>
      <c r="TEP2" s="55"/>
      <c r="TEQ2" s="55"/>
      <c r="TER2" s="55"/>
      <c r="TES2" s="55"/>
      <c r="TET2" s="55"/>
      <c r="TEU2" s="55"/>
      <c r="TEV2" s="55"/>
      <c r="TEW2" s="55"/>
      <c r="TEX2" s="55"/>
      <c r="TEY2" s="55"/>
      <c r="TEZ2" s="55"/>
      <c r="TFA2" s="55"/>
      <c r="TFB2" s="55"/>
      <c r="TFC2" s="55"/>
      <c r="TFD2" s="55"/>
      <c r="TFE2" s="55"/>
      <c r="TFF2" s="55"/>
      <c r="TFG2" s="55"/>
      <c r="TFH2" s="55"/>
      <c r="TFI2" s="55"/>
      <c r="TFJ2" s="55"/>
      <c r="TFK2" s="55"/>
      <c r="TFL2" s="55"/>
      <c r="TFM2" s="55"/>
      <c r="TFN2" s="55"/>
      <c r="TFO2" s="55"/>
      <c r="TFP2" s="55"/>
      <c r="TFQ2" s="55"/>
      <c r="TFR2" s="55"/>
      <c r="TFS2" s="55"/>
      <c r="TFT2" s="55"/>
      <c r="TFU2" s="55"/>
      <c r="TFV2" s="55"/>
      <c r="TFW2" s="55"/>
      <c r="TFX2" s="55"/>
      <c r="TFY2" s="55"/>
      <c r="TFZ2" s="55"/>
      <c r="TGA2" s="55"/>
      <c r="TGB2" s="55"/>
      <c r="TGC2" s="55"/>
      <c r="TGD2" s="55"/>
      <c r="TGE2" s="55"/>
      <c r="TGF2" s="55"/>
      <c r="TGG2" s="55"/>
      <c r="TGH2" s="55"/>
      <c r="TGI2" s="55"/>
      <c r="TGJ2" s="55"/>
      <c r="TGK2" s="55"/>
      <c r="TGL2" s="55"/>
      <c r="TGM2" s="55"/>
      <c r="TGN2" s="55"/>
      <c r="TGO2" s="55"/>
      <c r="TGP2" s="55"/>
      <c r="TGQ2" s="55"/>
      <c r="TGR2" s="55"/>
      <c r="TGS2" s="55"/>
      <c r="TGT2" s="55"/>
      <c r="TGU2" s="55"/>
      <c r="TGV2" s="55"/>
      <c r="TGW2" s="55"/>
      <c r="TGX2" s="55"/>
      <c r="TGY2" s="55"/>
      <c r="TGZ2" s="55"/>
      <c r="THA2" s="55"/>
      <c r="THB2" s="55"/>
      <c r="THC2" s="55"/>
      <c r="THD2" s="55"/>
      <c r="THE2" s="55"/>
      <c r="THF2" s="55"/>
      <c r="THG2" s="55"/>
      <c r="THH2" s="55"/>
      <c r="THI2" s="55"/>
      <c r="THJ2" s="55"/>
      <c r="THK2" s="55"/>
      <c r="THL2" s="55"/>
      <c r="THM2" s="55"/>
      <c r="THN2" s="55"/>
      <c r="THO2" s="55"/>
      <c r="THP2" s="55"/>
      <c r="THQ2" s="55"/>
      <c r="THR2" s="55"/>
      <c r="THS2" s="55"/>
      <c r="THT2" s="55"/>
      <c r="THU2" s="55"/>
      <c r="THV2" s="55"/>
      <c r="THW2" s="55"/>
      <c r="THX2" s="55"/>
      <c r="THY2" s="55"/>
      <c r="THZ2" s="55"/>
      <c r="TIA2" s="55"/>
      <c r="TIB2" s="55"/>
      <c r="TIC2" s="55"/>
      <c r="TID2" s="55"/>
      <c r="TIE2" s="55"/>
      <c r="TIF2" s="55"/>
      <c r="TIG2" s="55"/>
      <c r="TIH2" s="55"/>
      <c r="TII2" s="55"/>
      <c r="TIJ2" s="55"/>
      <c r="TIK2" s="55"/>
      <c r="TIL2" s="55"/>
      <c r="TIM2" s="55"/>
      <c r="TIN2" s="55"/>
      <c r="TIO2" s="55"/>
      <c r="TIP2" s="55"/>
      <c r="TIQ2" s="55"/>
      <c r="TIR2" s="55"/>
      <c r="TIS2" s="55"/>
      <c r="TIT2" s="55"/>
      <c r="TIU2" s="55"/>
      <c r="TIV2" s="55"/>
      <c r="TIW2" s="55"/>
      <c r="TIX2" s="55"/>
      <c r="TIY2" s="55"/>
      <c r="TIZ2" s="55"/>
      <c r="TJA2" s="55"/>
      <c r="TJB2" s="55"/>
      <c r="TJC2" s="55"/>
      <c r="TJD2" s="55"/>
      <c r="TJE2" s="55"/>
      <c r="TJF2" s="55"/>
      <c r="TJG2" s="55"/>
      <c r="TJH2" s="55"/>
      <c r="TJI2" s="55"/>
      <c r="TJJ2" s="55"/>
      <c r="TJK2" s="55"/>
      <c r="TJL2" s="55"/>
      <c r="TJM2" s="55"/>
      <c r="TJN2" s="55"/>
      <c r="TJO2" s="55"/>
      <c r="TJP2" s="55"/>
      <c r="TJQ2" s="55"/>
      <c r="TJR2" s="55"/>
      <c r="TJS2" s="55"/>
      <c r="TJT2" s="55"/>
      <c r="TJU2" s="55"/>
      <c r="TJV2" s="55"/>
      <c r="TJW2" s="55"/>
      <c r="TJX2" s="55"/>
      <c r="TJY2" s="55"/>
      <c r="TJZ2" s="55"/>
      <c r="TKA2" s="55"/>
      <c r="TKB2" s="55"/>
      <c r="TKC2" s="55"/>
      <c r="TKD2" s="55"/>
      <c r="TKE2" s="55"/>
      <c r="TKF2" s="55"/>
      <c r="TKG2" s="55"/>
      <c r="TKH2" s="55"/>
      <c r="TKI2" s="55"/>
      <c r="TKJ2" s="55"/>
      <c r="TKK2" s="55"/>
      <c r="TKL2" s="55"/>
      <c r="TKM2" s="55"/>
      <c r="TKN2" s="55"/>
      <c r="TKO2" s="55"/>
      <c r="TKP2" s="55"/>
      <c r="TKQ2" s="55"/>
      <c r="TKR2" s="55"/>
      <c r="TKS2" s="55"/>
      <c r="TKT2" s="55"/>
      <c r="TKU2" s="55"/>
      <c r="TKV2" s="55"/>
      <c r="TKW2" s="55"/>
      <c r="TKX2" s="55"/>
      <c r="TKY2" s="55"/>
      <c r="TKZ2" s="55"/>
      <c r="TLA2" s="55"/>
      <c r="TLB2" s="55"/>
      <c r="TLC2" s="55"/>
      <c r="TLD2" s="55"/>
      <c r="TLE2" s="55"/>
      <c r="TLF2" s="55"/>
      <c r="TLG2" s="55"/>
      <c r="TLH2" s="55"/>
      <c r="TLI2" s="55"/>
      <c r="TLJ2" s="55"/>
      <c r="TLK2" s="55"/>
      <c r="TLL2" s="55"/>
      <c r="TLM2" s="55"/>
      <c r="TLN2" s="55"/>
      <c r="TLO2" s="55"/>
      <c r="TLP2" s="55"/>
      <c r="TLQ2" s="55"/>
      <c r="TLR2" s="55"/>
      <c r="TLS2" s="55"/>
      <c r="TLT2" s="55"/>
      <c r="TLU2" s="55"/>
      <c r="TLV2" s="55"/>
      <c r="TLW2" s="55"/>
      <c r="TLX2" s="55"/>
      <c r="TLY2" s="55"/>
      <c r="TLZ2" s="55"/>
      <c r="TMA2" s="55"/>
      <c r="TMB2" s="55"/>
      <c r="TMC2" s="55"/>
      <c r="TMD2" s="55"/>
      <c r="TME2" s="55"/>
      <c r="TMF2" s="55"/>
      <c r="TMG2" s="55"/>
      <c r="TMH2" s="55"/>
      <c r="TMI2" s="55"/>
      <c r="TMJ2" s="55"/>
      <c r="TMK2" s="55"/>
      <c r="TML2" s="55"/>
      <c r="TMM2" s="55"/>
      <c r="TMN2" s="55"/>
      <c r="TMO2" s="55"/>
      <c r="TMP2" s="55"/>
      <c r="TMQ2" s="55"/>
      <c r="TMR2" s="55"/>
      <c r="TMS2" s="55"/>
      <c r="TMT2" s="55"/>
      <c r="TMU2" s="55"/>
      <c r="TMV2" s="55"/>
      <c r="TMW2" s="55"/>
      <c r="TMX2" s="55"/>
      <c r="TMY2" s="55"/>
      <c r="TMZ2" s="55"/>
      <c r="TNA2" s="55"/>
      <c r="TNB2" s="55"/>
      <c r="TNC2" s="55"/>
      <c r="TND2" s="55"/>
      <c r="TNE2" s="55"/>
      <c r="TNF2" s="55"/>
      <c r="TNG2" s="55"/>
      <c r="TNH2" s="55"/>
      <c r="TNI2" s="55"/>
      <c r="TNJ2" s="55"/>
      <c r="TNK2" s="55"/>
      <c r="TNL2" s="55"/>
      <c r="TNM2" s="55"/>
      <c r="TNN2" s="55"/>
      <c r="TNO2" s="55"/>
      <c r="TNP2" s="55"/>
      <c r="TNQ2" s="55"/>
      <c r="TNR2" s="55"/>
      <c r="TNS2" s="55"/>
      <c r="TNT2" s="55"/>
      <c r="TNU2" s="55"/>
      <c r="TNV2" s="55"/>
      <c r="TNW2" s="55"/>
      <c r="TNX2" s="55"/>
      <c r="TNY2" s="55"/>
      <c r="TNZ2" s="55"/>
      <c r="TOA2" s="55"/>
      <c r="TOB2" s="55"/>
      <c r="TOC2" s="55"/>
      <c r="TOD2" s="55"/>
      <c r="TOE2" s="55"/>
      <c r="TOF2" s="55"/>
      <c r="TOG2" s="55"/>
      <c r="TOH2" s="55"/>
      <c r="TOI2" s="55"/>
      <c r="TOJ2" s="55"/>
      <c r="TOK2" s="55"/>
      <c r="TOL2" s="55"/>
      <c r="TOM2" s="55"/>
      <c r="TON2" s="55"/>
      <c r="TOO2" s="55"/>
      <c r="TOP2" s="55"/>
      <c r="TOQ2" s="55"/>
      <c r="TOR2" s="55"/>
      <c r="TOS2" s="55"/>
      <c r="TOT2" s="55"/>
      <c r="TOU2" s="55"/>
      <c r="TOV2" s="55"/>
      <c r="TOW2" s="55"/>
      <c r="TOX2" s="55"/>
      <c r="TOY2" s="55"/>
      <c r="TOZ2" s="55"/>
      <c r="TPA2" s="55"/>
      <c r="TPB2" s="55"/>
      <c r="TPC2" s="55"/>
      <c r="TPD2" s="55"/>
      <c r="TPE2" s="55"/>
      <c r="TPF2" s="55"/>
      <c r="TPG2" s="55"/>
      <c r="TPH2" s="55"/>
      <c r="TPI2" s="55"/>
      <c r="TPJ2" s="55"/>
      <c r="TPK2" s="55"/>
      <c r="TPL2" s="55"/>
      <c r="TPM2" s="55"/>
      <c r="TPN2" s="55"/>
      <c r="TPO2" s="55"/>
      <c r="TPP2" s="55"/>
      <c r="TPQ2" s="55"/>
      <c r="TPR2" s="55"/>
      <c r="TPS2" s="55"/>
      <c r="TPT2" s="55"/>
      <c r="TPU2" s="55"/>
      <c r="TPV2" s="55"/>
      <c r="TPW2" s="55"/>
      <c r="TPX2" s="55"/>
      <c r="TPY2" s="55"/>
      <c r="TPZ2" s="55"/>
      <c r="TQA2" s="55"/>
      <c r="TQB2" s="55"/>
      <c r="TQC2" s="55"/>
      <c r="TQD2" s="55"/>
      <c r="TQE2" s="55"/>
      <c r="TQF2" s="55"/>
      <c r="TQG2" s="55"/>
      <c r="TQH2" s="55"/>
      <c r="TQI2" s="55"/>
      <c r="TQJ2" s="55"/>
      <c r="TQK2" s="55"/>
      <c r="TQL2" s="55"/>
      <c r="TQM2" s="55"/>
      <c r="TQN2" s="55"/>
      <c r="TQO2" s="55"/>
      <c r="TQP2" s="55"/>
      <c r="TQQ2" s="55"/>
      <c r="TQR2" s="55"/>
      <c r="TQS2" s="55"/>
      <c r="TQT2" s="55"/>
      <c r="TQU2" s="55"/>
      <c r="TQV2" s="55"/>
      <c r="TQW2" s="55"/>
      <c r="TQX2" s="55"/>
      <c r="TQY2" s="55"/>
      <c r="TQZ2" s="55"/>
      <c r="TRA2" s="55"/>
      <c r="TRB2" s="55"/>
      <c r="TRC2" s="55"/>
      <c r="TRD2" s="55"/>
      <c r="TRE2" s="55"/>
      <c r="TRF2" s="55"/>
      <c r="TRG2" s="55"/>
      <c r="TRH2" s="55"/>
      <c r="TRI2" s="55"/>
      <c r="TRJ2" s="55"/>
      <c r="TRK2" s="55"/>
      <c r="TRL2" s="55"/>
      <c r="TRM2" s="55"/>
      <c r="TRN2" s="55"/>
      <c r="TRO2" s="55"/>
      <c r="TRP2" s="55"/>
      <c r="TRQ2" s="55"/>
      <c r="TRR2" s="55"/>
      <c r="TRS2" s="55"/>
      <c r="TRT2" s="55"/>
      <c r="TRU2" s="55"/>
      <c r="TRV2" s="55"/>
      <c r="TRW2" s="55"/>
      <c r="TRX2" s="55"/>
      <c r="TRY2" s="55"/>
      <c r="TRZ2" s="55"/>
      <c r="TSA2" s="55"/>
      <c r="TSB2" s="55"/>
      <c r="TSC2" s="55"/>
      <c r="TSD2" s="55"/>
      <c r="TSE2" s="55"/>
      <c r="TSF2" s="55"/>
      <c r="TSG2" s="55"/>
      <c r="TSH2" s="55"/>
      <c r="TSI2" s="55"/>
      <c r="TSJ2" s="55"/>
      <c r="TSK2" s="55"/>
      <c r="TSL2" s="55"/>
      <c r="TSM2" s="55"/>
      <c r="TSN2" s="55"/>
      <c r="TSO2" s="55"/>
      <c r="TSP2" s="55"/>
      <c r="TSQ2" s="55"/>
      <c r="TSR2" s="55"/>
      <c r="TSS2" s="55"/>
      <c r="TST2" s="55"/>
      <c r="TSU2" s="55"/>
      <c r="TSV2" s="55"/>
      <c r="TSW2" s="55"/>
      <c r="TSX2" s="55"/>
      <c r="TSY2" s="55"/>
      <c r="TSZ2" s="55"/>
      <c r="TTA2" s="55"/>
      <c r="TTB2" s="55"/>
      <c r="TTC2" s="55"/>
      <c r="TTD2" s="55"/>
      <c r="TTE2" s="55"/>
      <c r="TTF2" s="55"/>
      <c r="TTG2" s="55"/>
      <c r="TTH2" s="55"/>
      <c r="TTI2" s="55"/>
      <c r="TTJ2" s="55"/>
      <c r="TTK2" s="55"/>
      <c r="TTL2" s="55"/>
      <c r="TTM2" s="55"/>
      <c r="TTN2" s="55"/>
      <c r="TTO2" s="55"/>
      <c r="TTP2" s="55"/>
      <c r="TTQ2" s="55"/>
      <c r="TTR2" s="55"/>
      <c r="TTS2" s="55"/>
      <c r="TTT2" s="55"/>
      <c r="TTU2" s="55"/>
      <c r="TTV2" s="55"/>
      <c r="TTW2" s="55"/>
      <c r="TTX2" s="55"/>
      <c r="TTY2" s="55"/>
      <c r="TTZ2" s="55"/>
      <c r="TUA2" s="55"/>
      <c r="TUB2" s="55"/>
      <c r="TUC2" s="55"/>
      <c r="TUD2" s="55"/>
      <c r="TUE2" s="55"/>
      <c r="TUF2" s="55"/>
      <c r="TUG2" s="55"/>
      <c r="TUH2" s="55"/>
      <c r="TUI2" s="55"/>
      <c r="TUJ2" s="55"/>
      <c r="TUK2" s="55"/>
      <c r="TUL2" s="55"/>
      <c r="TUM2" s="55"/>
      <c r="TUN2" s="55"/>
      <c r="TUO2" s="55"/>
      <c r="TUP2" s="55"/>
      <c r="TUQ2" s="55"/>
      <c r="TUR2" s="55"/>
      <c r="TUS2" s="55"/>
      <c r="TUT2" s="55"/>
      <c r="TUU2" s="55"/>
      <c r="TUV2" s="55"/>
      <c r="TUW2" s="55"/>
      <c r="TUX2" s="55"/>
      <c r="TUY2" s="55"/>
      <c r="TUZ2" s="55"/>
      <c r="TVA2" s="55"/>
      <c r="TVB2" s="55"/>
      <c r="TVC2" s="55"/>
      <c r="TVD2" s="55"/>
      <c r="TVE2" s="55"/>
      <c r="TVF2" s="55"/>
      <c r="TVG2" s="55"/>
      <c r="TVH2" s="55"/>
      <c r="TVI2" s="55"/>
      <c r="TVJ2" s="55"/>
      <c r="TVK2" s="55"/>
      <c r="TVL2" s="55"/>
      <c r="TVM2" s="55"/>
      <c r="TVN2" s="55"/>
      <c r="TVO2" s="55"/>
      <c r="TVP2" s="55"/>
      <c r="TVQ2" s="55"/>
      <c r="TVR2" s="55"/>
      <c r="TVS2" s="55"/>
      <c r="TVT2" s="55"/>
      <c r="TVU2" s="55"/>
      <c r="TVV2" s="55"/>
      <c r="TVW2" s="55"/>
      <c r="TVX2" s="55"/>
      <c r="TVY2" s="55"/>
      <c r="TVZ2" s="55"/>
      <c r="TWA2" s="55"/>
      <c r="TWB2" s="55"/>
      <c r="TWC2" s="55"/>
      <c r="TWD2" s="55"/>
      <c r="TWE2" s="55"/>
      <c r="TWF2" s="55"/>
      <c r="TWG2" s="55"/>
      <c r="TWH2" s="55"/>
      <c r="TWI2" s="55"/>
      <c r="TWJ2" s="55"/>
      <c r="TWK2" s="55"/>
      <c r="TWL2" s="55"/>
      <c r="TWM2" s="55"/>
      <c r="TWN2" s="55"/>
      <c r="TWO2" s="55"/>
      <c r="TWP2" s="55"/>
      <c r="TWQ2" s="55"/>
      <c r="TWR2" s="55"/>
      <c r="TWS2" s="55"/>
      <c r="TWT2" s="55"/>
      <c r="TWU2" s="55"/>
      <c r="TWV2" s="55"/>
      <c r="TWW2" s="55"/>
      <c r="TWX2" s="55"/>
      <c r="TWY2" s="55"/>
      <c r="TWZ2" s="55"/>
      <c r="TXA2" s="55"/>
      <c r="TXB2" s="55"/>
      <c r="TXC2" s="55"/>
      <c r="TXD2" s="55"/>
      <c r="TXE2" s="55"/>
      <c r="TXF2" s="55"/>
      <c r="TXG2" s="55"/>
      <c r="TXH2" s="55"/>
      <c r="TXI2" s="55"/>
      <c r="TXJ2" s="55"/>
      <c r="TXK2" s="55"/>
      <c r="TXL2" s="55"/>
      <c r="TXM2" s="55"/>
      <c r="TXN2" s="55"/>
      <c r="TXO2" s="55"/>
      <c r="TXP2" s="55"/>
      <c r="TXQ2" s="55"/>
      <c r="TXR2" s="55"/>
      <c r="TXS2" s="55"/>
      <c r="TXT2" s="55"/>
      <c r="TXU2" s="55"/>
      <c r="TXV2" s="55"/>
      <c r="TXW2" s="55"/>
      <c r="TXX2" s="55"/>
      <c r="TXY2" s="55"/>
      <c r="TXZ2" s="55"/>
      <c r="TYA2" s="55"/>
      <c r="TYB2" s="55"/>
      <c r="TYC2" s="55"/>
      <c r="TYD2" s="55"/>
      <c r="TYE2" s="55"/>
      <c r="TYF2" s="55"/>
      <c r="TYG2" s="55"/>
      <c r="TYH2" s="55"/>
      <c r="TYI2" s="55"/>
      <c r="TYJ2" s="55"/>
      <c r="TYK2" s="55"/>
      <c r="TYL2" s="55"/>
      <c r="TYM2" s="55"/>
      <c r="TYN2" s="55"/>
      <c r="TYO2" s="55"/>
      <c r="TYP2" s="55"/>
      <c r="TYQ2" s="55"/>
      <c r="TYR2" s="55"/>
      <c r="TYS2" s="55"/>
      <c r="TYT2" s="55"/>
      <c r="TYU2" s="55"/>
      <c r="TYV2" s="55"/>
      <c r="TYW2" s="55"/>
      <c r="TYX2" s="55"/>
      <c r="TYY2" s="55"/>
      <c r="TYZ2" s="55"/>
      <c r="TZA2" s="55"/>
      <c r="TZB2" s="55"/>
      <c r="TZC2" s="55"/>
      <c r="TZD2" s="55"/>
      <c r="TZE2" s="55"/>
      <c r="TZF2" s="55"/>
      <c r="TZG2" s="55"/>
      <c r="TZH2" s="55"/>
      <c r="TZI2" s="55"/>
      <c r="TZJ2" s="55"/>
      <c r="TZK2" s="55"/>
      <c r="TZL2" s="55"/>
      <c r="TZM2" s="55"/>
      <c r="TZN2" s="55"/>
      <c r="TZO2" s="55"/>
      <c r="TZP2" s="55"/>
      <c r="TZQ2" s="55"/>
      <c r="TZR2" s="55"/>
      <c r="TZS2" s="55"/>
      <c r="TZT2" s="55"/>
      <c r="TZU2" s="55"/>
      <c r="TZV2" s="55"/>
      <c r="TZW2" s="55"/>
      <c r="TZX2" s="55"/>
      <c r="TZY2" s="55"/>
      <c r="TZZ2" s="55"/>
      <c r="UAA2" s="55"/>
      <c r="UAB2" s="55"/>
      <c r="UAC2" s="55"/>
      <c r="UAD2" s="55"/>
      <c r="UAE2" s="55"/>
      <c r="UAF2" s="55"/>
      <c r="UAG2" s="55"/>
      <c r="UAH2" s="55"/>
      <c r="UAI2" s="55"/>
      <c r="UAJ2" s="55"/>
      <c r="UAK2" s="55"/>
      <c r="UAL2" s="55"/>
      <c r="UAM2" s="55"/>
      <c r="UAN2" s="55"/>
      <c r="UAO2" s="55"/>
      <c r="UAP2" s="55"/>
      <c r="UAQ2" s="55"/>
      <c r="UAR2" s="55"/>
      <c r="UAS2" s="55"/>
      <c r="UAT2" s="55"/>
      <c r="UAU2" s="55"/>
      <c r="UAV2" s="55"/>
      <c r="UAW2" s="55"/>
      <c r="UAX2" s="55"/>
      <c r="UAY2" s="55"/>
      <c r="UAZ2" s="55"/>
      <c r="UBA2" s="55"/>
      <c r="UBB2" s="55"/>
      <c r="UBC2" s="55"/>
      <c r="UBD2" s="55"/>
      <c r="UBE2" s="55"/>
      <c r="UBF2" s="55"/>
      <c r="UBG2" s="55"/>
      <c r="UBH2" s="55"/>
      <c r="UBI2" s="55"/>
      <c r="UBJ2" s="55"/>
      <c r="UBK2" s="55"/>
      <c r="UBL2" s="55"/>
      <c r="UBM2" s="55"/>
      <c r="UBN2" s="55"/>
      <c r="UBO2" s="55"/>
      <c r="UBP2" s="55"/>
      <c r="UBQ2" s="55"/>
      <c r="UBR2" s="55"/>
      <c r="UBS2" s="55"/>
      <c r="UBT2" s="55"/>
      <c r="UBU2" s="55"/>
      <c r="UBV2" s="55"/>
      <c r="UBW2" s="55"/>
      <c r="UBX2" s="55"/>
      <c r="UBY2" s="55"/>
      <c r="UBZ2" s="55"/>
      <c r="UCA2" s="55"/>
      <c r="UCB2" s="55"/>
      <c r="UCC2" s="55"/>
      <c r="UCD2" s="55"/>
      <c r="UCE2" s="55"/>
      <c r="UCF2" s="55"/>
      <c r="UCG2" s="55"/>
      <c r="UCH2" s="55"/>
      <c r="UCI2" s="55"/>
      <c r="UCJ2" s="55"/>
      <c r="UCK2" s="55"/>
      <c r="UCL2" s="55"/>
      <c r="UCM2" s="55"/>
      <c r="UCN2" s="55"/>
      <c r="UCO2" s="55"/>
      <c r="UCP2" s="55"/>
      <c r="UCQ2" s="55"/>
      <c r="UCR2" s="55"/>
      <c r="UCS2" s="55"/>
      <c r="UCT2" s="55"/>
      <c r="UCU2" s="55"/>
      <c r="UCV2" s="55"/>
      <c r="UCW2" s="55"/>
      <c r="UCX2" s="55"/>
      <c r="UCY2" s="55"/>
      <c r="UCZ2" s="55"/>
      <c r="UDA2" s="55"/>
      <c r="UDB2" s="55"/>
      <c r="UDC2" s="55"/>
      <c r="UDD2" s="55"/>
      <c r="UDE2" s="55"/>
      <c r="UDF2" s="55"/>
      <c r="UDG2" s="55"/>
      <c r="UDH2" s="55"/>
      <c r="UDI2" s="55"/>
      <c r="UDJ2" s="55"/>
      <c r="UDK2" s="55"/>
      <c r="UDL2" s="55"/>
      <c r="UDM2" s="55"/>
      <c r="UDN2" s="55"/>
      <c r="UDO2" s="55"/>
      <c r="UDP2" s="55"/>
      <c r="UDQ2" s="55"/>
      <c r="UDR2" s="55"/>
      <c r="UDS2" s="55"/>
      <c r="UDT2" s="55"/>
      <c r="UDU2" s="55"/>
      <c r="UDV2" s="55"/>
      <c r="UDW2" s="55"/>
      <c r="UDX2" s="55"/>
      <c r="UDY2" s="55"/>
      <c r="UDZ2" s="55"/>
      <c r="UEA2" s="55"/>
      <c r="UEB2" s="55"/>
      <c r="UEC2" s="55"/>
      <c r="UED2" s="55"/>
      <c r="UEE2" s="55"/>
      <c r="UEF2" s="55"/>
      <c r="UEG2" s="55"/>
      <c r="UEH2" s="55"/>
      <c r="UEI2" s="55"/>
      <c r="UEJ2" s="55"/>
      <c r="UEK2" s="55"/>
      <c r="UEL2" s="55"/>
      <c r="UEM2" s="55"/>
      <c r="UEN2" s="55"/>
      <c r="UEO2" s="55"/>
      <c r="UEP2" s="55"/>
      <c r="UEQ2" s="55"/>
      <c r="UER2" s="55"/>
      <c r="UES2" s="55"/>
      <c r="UET2" s="55"/>
      <c r="UEU2" s="55"/>
      <c r="UEV2" s="55"/>
      <c r="UEW2" s="55"/>
      <c r="UEX2" s="55"/>
      <c r="UEY2" s="55"/>
      <c r="UEZ2" s="55"/>
      <c r="UFA2" s="55"/>
      <c r="UFB2" s="55"/>
      <c r="UFC2" s="55"/>
      <c r="UFD2" s="55"/>
      <c r="UFE2" s="55"/>
      <c r="UFF2" s="55"/>
      <c r="UFG2" s="55"/>
      <c r="UFH2" s="55"/>
      <c r="UFI2" s="55"/>
      <c r="UFJ2" s="55"/>
      <c r="UFK2" s="55"/>
      <c r="UFL2" s="55"/>
      <c r="UFM2" s="55"/>
      <c r="UFN2" s="55"/>
      <c r="UFO2" s="55"/>
      <c r="UFP2" s="55"/>
      <c r="UFQ2" s="55"/>
      <c r="UFR2" s="55"/>
      <c r="UFS2" s="55"/>
      <c r="UFT2" s="55"/>
      <c r="UFU2" s="55"/>
      <c r="UFV2" s="55"/>
      <c r="UFW2" s="55"/>
      <c r="UFX2" s="55"/>
      <c r="UFY2" s="55"/>
      <c r="UFZ2" s="55"/>
      <c r="UGA2" s="55"/>
      <c r="UGB2" s="55"/>
      <c r="UGC2" s="55"/>
      <c r="UGD2" s="55"/>
      <c r="UGE2" s="55"/>
      <c r="UGF2" s="55"/>
      <c r="UGG2" s="55"/>
      <c r="UGH2" s="55"/>
      <c r="UGI2" s="55"/>
      <c r="UGJ2" s="55"/>
      <c r="UGK2" s="55"/>
      <c r="UGL2" s="55"/>
      <c r="UGM2" s="55"/>
      <c r="UGN2" s="55"/>
      <c r="UGO2" s="55"/>
      <c r="UGP2" s="55"/>
      <c r="UGQ2" s="55"/>
      <c r="UGR2" s="55"/>
      <c r="UGS2" s="55"/>
      <c r="UGT2" s="55"/>
      <c r="UGU2" s="55"/>
      <c r="UGV2" s="55"/>
      <c r="UGW2" s="55"/>
      <c r="UGX2" s="55"/>
      <c r="UGY2" s="55"/>
      <c r="UGZ2" s="55"/>
      <c r="UHA2" s="55"/>
      <c r="UHB2" s="55"/>
      <c r="UHC2" s="55"/>
      <c r="UHD2" s="55"/>
      <c r="UHE2" s="55"/>
      <c r="UHF2" s="55"/>
      <c r="UHG2" s="55"/>
      <c r="UHH2" s="55"/>
      <c r="UHI2" s="55"/>
      <c r="UHJ2" s="55"/>
      <c r="UHK2" s="55"/>
      <c r="UHL2" s="55"/>
      <c r="UHM2" s="55"/>
      <c r="UHN2" s="55"/>
      <c r="UHO2" s="55"/>
      <c r="UHP2" s="55"/>
      <c r="UHQ2" s="55"/>
      <c r="UHR2" s="55"/>
      <c r="UHS2" s="55"/>
      <c r="UHT2" s="55"/>
      <c r="UHU2" s="55"/>
      <c r="UHV2" s="55"/>
      <c r="UHW2" s="55"/>
      <c r="UHX2" s="55"/>
      <c r="UHY2" s="55"/>
      <c r="UHZ2" s="55"/>
      <c r="UIA2" s="55"/>
      <c r="UIB2" s="55"/>
      <c r="UIC2" s="55"/>
      <c r="UID2" s="55"/>
      <c r="UIE2" s="55"/>
      <c r="UIF2" s="55"/>
      <c r="UIG2" s="55"/>
      <c r="UIH2" s="55"/>
      <c r="UII2" s="55"/>
      <c r="UIJ2" s="55"/>
      <c r="UIK2" s="55"/>
      <c r="UIL2" s="55"/>
      <c r="UIM2" s="55"/>
      <c r="UIN2" s="55"/>
      <c r="UIO2" s="55"/>
      <c r="UIP2" s="55"/>
      <c r="UIQ2" s="55"/>
      <c r="UIR2" s="55"/>
      <c r="UIS2" s="55"/>
      <c r="UIT2" s="55"/>
      <c r="UIU2" s="55"/>
      <c r="UIV2" s="55"/>
      <c r="UIW2" s="55"/>
      <c r="UIX2" s="55"/>
      <c r="UIY2" s="55"/>
      <c r="UIZ2" s="55"/>
      <c r="UJA2" s="55"/>
      <c r="UJB2" s="55"/>
      <c r="UJC2" s="55"/>
      <c r="UJD2" s="55"/>
      <c r="UJE2" s="55"/>
      <c r="UJF2" s="55"/>
      <c r="UJG2" s="55"/>
      <c r="UJH2" s="55"/>
      <c r="UJI2" s="55"/>
      <c r="UJJ2" s="55"/>
      <c r="UJK2" s="55"/>
      <c r="UJL2" s="55"/>
      <c r="UJM2" s="55"/>
      <c r="UJN2" s="55"/>
      <c r="UJO2" s="55"/>
      <c r="UJP2" s="55"/>
      <c r="UJQ2" s="55"/>
      <c r="UJR2" s="55"/>
      <c r="UJS2" s="55"/>
      <c r="UJT2" s="55"/>
      <c r="UJU2" s="55"/>
      <c r="UJV2" s="55"/>
      <c r="UJW2" s="55"/>
      <c r="UJX2" s="55"/>
      <c r="UJY2" s="55"/>
      <c r="UJZ2" s="55"/>
      <c r="UKA2" s="55"/>
      <c r="UKB2" s="55"/>
      <c r="UKC2" s="55"/>
      <c r="UKD2" s="55"/>
      <c r="UKE2" s="55"/>
      <c r="UKF2" s="55"/>
      <c r="UKG2" s="55"/>
      <c r="UKH2" s="55"/>
      <c r="UKI2" s="55"/>
      <c r="UKJ2" s="55"/>
      <c r="UKK2" s="55"/>
      <c r="UKL2" s="55"/>
      <c r="UKM2" s="55"/>
      <c r="UKN2" s="55"/>
      <c r="UKO2" s="55"/>
      <c r="UKP2" s="55"/>
      <c r="UKQ2" s="55"/>
      <c r="UKR2" s="55"/>
      <c r="UKS2" s="55"/>
      <c r="UKT2" s="55"/>
      <c r="UKU2" s="55"/>
      <c r="UKV2" s="55"/>
      <c r="UKW2" s="55"/>
      <c r="UKX2" s="55"/>
      <c r="UKY2" s="55"/>
      <c r="UKZ2" s="55"/>
      <c r="ULA2" s="55"/>
      <c r="ULB2" s="55"/>
      <c r="ULC2" s="55"/>
      <c r="ULD2" s="55"/>
      <c r="ULE2" s="55"/>
      <c r="ULF2" s="55"/>
      <c r="ULG2" s="55"/>
      <c r="ULH2" s="55"/>
      <c r="ULI2" s="55"/>
      <c r="ULJ2" s="55"/>
      <c r="ULK2" s="55"/>
      <c r="ULL2" s="55"/>
      <c r="ULM2" s="55"/>
      <c r="ULN2" s="55"/>
      <c r="ULO2" s="55"/>
      <c r="ULP2" s="55"/>
      <c r="ULQ2" s="55"/>
      <c r="ULR2" s="55"/>
      <c r="ULS2" s="55"/>
      <c r="ULT2" s="55"/>
      <c r="ULU2" s="55"/>
      <c r="ULV2" s="55"/>
      <c r="ULW2" s="55"/>
      <c r="ULX2" s="55"/>
      <c r="ULY2" s="55"/>
      <c r="ULZ2" s="55"/>
      <c r="UMA2" s="55"/>
      <c r="UMB2" s="55"/>
      <c r="UMC2" s="55"/>
      <c r="UMD2" s="55"/>
      <c r="UME2" s="55"/>
      <c r="UMF2" s="55"/>
      <c r="UMG2" s="55"/>
      <c r="UMH2" s="55"/>
      <c r="UMI2" s="55"/>
      <c r="UMJ2" s="55"/>
      <c r="UMK2" s="55"/>
      <c r="UML2" s="55"/>
      <c r="UMM2" s="55"/>
      <c r="UMN2" s="55"/>
      <c r="UMO2" s="55"/>
      <c r="UMP2" s="55"/>
      <c r="UMQ2" s="55"/>
      <c r="UMR2" s="55"/>
      <c r="UMS2" s="55"/>
      <c r="UMT2" s="55"/>
      <c r="UMU2" s="55"/>
      <c r="UMV2" s="55"/>
      <c r="UMW2" s="55"/>
      <c r="UMX2" s="55"/>
      <c r="UMY2" s="55"/>
      <c r="UMZ2" s="55"/>
      <c r="UNA2" s="55"/>
      <c r="UNB2" s="55"/>
      <c r="UNC2" s="55"/>
      <c r="UND2" s="55"/>
      <c r="UNE2" s="55"/>
      <c r="UNF2" s="55"/>
      <c r="UNG2" s="55"/>
      <c r="UNH2" s="55"/>
      <c r="UNI2" s="55"/>
      <c r="UNJ2" s="55"/>
      <c r="UNK2" s="55"/>
      <c r="UNL2" s="55"/>
      <c r="UNM2" s="55"/>
      <c r="UNN2" s="55"/>
      <c r="UNO2" s="55"/>
      <c r="UNP2" s="55"/>
      <c r="UNQ2" s="55"/>
      <c r="UNR2" s="55"/>
      <c r="UNS2" s="55"/>
      <c r="UNT2" s="55"/>
      <c r="UNU2" s="55"/>
      <c r="UNV2" s="55"/>
      <c r="UNW2" s="55"/>
      <c r="UNX2" s="55"/>
      <c r="UNY2" s="55"/>
      <c r="UNZ2" s="55"/>
      <c r="UOA2" s="55"/>
      <c r="UOB2" s="55"/>
      <c r="UOC2" s="55"/>
      <c r="UOD2" s="55"/>
      <c r="UOE2" s="55"/>
      <c r="UOF2" s="55"/>
      <c r="UOG2" s="55"/>
      <c r="UOH2" s="55"/>
      <c r="UOI2" s="55"/>
      <c r="UOJ2" s="55"/>
      <c r="UOK2" s="55"/>
      <c r="UOL2" s="55"/>
      <c r="UOM2" s="55"/>
      <c r="UON2" s="55"/>
      <c r="UOO2" s="55"/>
      <c r="UOP2" s="55"/>
      <c r="UOQ2" s="55"/>
      <c r="UOR2" s="55"/>
      <c r="UOS2" s="55"/>
      <c r="UOT2" s="55"/>
      <c r="UOU2" s="55"/>
      <c r="UOV2" s="55"/>
      <c r="UOW2" s="55"/>
      <c r="UOX2" s="55"/>
      <c r="UOY2" s="55"/>
      <c r="UOZ2" s="55"/>
      <c r="UPA2" s="55"/>
      <c r="UPB2" s="55"/>
      <c r="UPC2" s="55"/>
      <c r="UPD2" s="55"/>
      <c r="UPE2" s="55"/>
      <c r="UPF2" s="55"/>
      <c r="UPG2" s="55"/>
      <c r="UPH2" s="55"/>
      <c r="UPI2" s="55"/>
      <c r="UPJ2" s="55"/>
      <c r="UPK2" s="55"/>
      <c r="UPL2" s="55"/>
      <c r="UPM2" s="55"/>
      <c r="UPN2" s="55"/>
      <c r="UPO2" s="55"/>
      <c r="UPP2" s="55"/>
      <c r="UPQ2" s="55"/>
      <c r="UPR2" s="55"/>
      <c r="UPS2" s="55"/>
      <c r="UPT2" s="55"/>
      <c r="UPU2" s="55"/>
      <c r="UPV2" s="55"/>
      <c r="UPW2" s="55"/>
      <c r="UPX2" s="55"/>
      <c r="UPY2" s="55"/>
      <c r="UPZ2" s="55"/>
      <c r="UQA2" s="55"/>
      <c r="UQB2" s="55"/>
      <c r="UQC2" s="55"/>
      <c r="UQD2" s="55"/>
      <c r="UQE2" s="55"/>
      <c r="UQF2" s="55"/>
      <c r="UQG2" s="55"/>
      <c r="UQH2" s="55"/>
      <c r="UQI2" s="55"/>
      <c r="UQJ2" s="55"/>
      <c r="UQK2" s="55"/>
      <c r="UQL2" s="55"/>
      <c r="UQM2" s="55"/>
      <c r="UQN2" s="55"/>
      <c r="UQO2" s="55"/>
      <c r="UQP2" s="55"/>
      <c r="UQQ2" s="55"/>
      <c r="UQR2" s="55"/>
      <c r="UQS2" s="55"/>
      <c r="UQT2" s="55"/>
      <c r="UQU2" s="55"/>
      <c r="UQV2" s="55"/>
      <c r="UQW2" s="55"/>
      <c r="UQX2" s="55"/>
      <c r="UQY2" s="55"/>
      <c r="UQZ2" s="55"/>
      <c r="URA2" s="55"/>
      <c r="URB2" s="55"/>
      <c r="URC2" s="55"/>
      <c r="URD2" s="55"/>
      <c r="URE2" s="55"/>
      <c r="URF2" s="55"/>
      <c r="URG2" s="55"/>
      <c r="URH2" s="55"/>
      <c r="URI2" s="55"/>
      <c r="URJ2" s="55"/>
      <c r="URK2" s="55"/>
      <c r="URL2" s="55"/>
      <c r="URM2" s="55"/>
      <c r="URN2" s="55"/>
      <c r="URO2" s="55"/>
      <c r="URP2" s="55"/>
      <c r="URQ2" s="55"/>
      <c r="URR2" s="55"/>
      <c r="URS2" s="55"/>
      <c r="URT2" s="55"/>
      <c r="URU2" s="55"/>
      <c r="URV2" s="55"/>
      <c r="URW2" s="55"/>
      <c r="URX2" s="55"/>
      <c r="URY2" s="55"/>
      <c r="URZ2" s="55"/>
      <c r="USA2" s="55"/>
      <c r="USB2" s="55"/>
      <c r="USC2" s="55"/>
      <c r="USD2" s="55"/>
      <c r="USE2" s="55"/>
      <c r="USF2" s="55"/>
      <c r="USG2" s="55"/>
      <c r="USH2" s="55"/>
      <c r="USI2" s="55"/>
      <c r="USJ2" s="55"/>
      <c r="USK2" s="55"/>
      <c r="USL2" s="55"/>
      <c r="USM2" s="55"/>
      <c r="USN2" s="55"/>
      <c r="USO2" s="55"/>
      <c r="USP2" s="55"/>
      <c r="USQ2" s="55"/>
      <c r="USR2" s="55"/>
      <c r="USS2" s="55"/>
      <c r="UST2" s="55"/>
      <c r="USU2" s="55"/>
      <c r="USV2" s="55"/>
      <c r="USW2" s="55"/>
      <c r="USX2" s="55"/>
      <c r="USY2" s="55"/>
      <c r="USZ2" s="55"/>
      <c r="UTA2" s="55"/>
      <c r="UTB2" s="55"/>
      <c r="UTC2" s="55"/>
      <c r="UTD2" s="55"/>
      <c r="UTE2" s="55"/>
      <c r="UTF2" s="55"/>
      <c r="UTG2" s="55"/>
      <c r="UTH2" s="55"/>
      <c r="UTI2" s="55"/>
      <c r="UTJ2" s="55"/>
      <c r="UTK2" s="55"/>
      <c r="UTL2" s="55"/>
      <c r="UTM2" s="55"/>
      <c r="UTN2" s="55"/>
      <c r="UTO2" s="55"/>
      <c r="UTP2" s="55"/>
      <c r="UTQ2" s="55"/>
      <c r="UTR2" s="55"/>
      <c r="UTS2" s="55"/>
      <c r="UTT2" s="55"/>
      <c r="UTU2" s="55"/>
      <c r="UTV2" s="55"/>
      <c r="UTW2" s="55"/>
      <c r="UTX2" s="55"/>
      <c r="UTY2" s="55"/>
      <c r="UTZ2" s="55"/>
      <c r="UUA2" s="55"/>
      <c r="UUB2" s="55"/>
      <c r="UUC2" s="55"/>
      <c r="UUD2" s="55"/>
      <c r="UUE2" s="55"/>
      <c r="UUF2" s="55"/>
      <c r="UUG2" s="55"/>
      <c r="UUH2" s="55"/>
      <c r="UUI2" s="55"/>
      <c r="UUJ2" s="55"/>
      <c r="UUK2" s="55"/>
      <c r="UUL2" s="55"/>
      <c r="UUM2" s="55"/>
      <c r="UUN2" s="55"/>
      <c r="UUO2" s="55"/>
      <c r="UUP2" s="55"/>
      <c r="UUQ2" s="55"/>
      <c r="UUR2" s="55"/>
      <c r="UUS2" s="55"/>
      <c r="UUT2" s="55"/>
      <c r="UUU2" s="55"/>
      <c r="UUV2" s="55"/>
      <c r="UUW2" s="55"/>
      <c r="UUX2" s="55"/>
      <c r="UUY2" s="55"/>
      <c r="UUZ2" s="55"/>
      <c r="UVA2" s="55"/>
      <c r="UVB2" s="55"/>
      <c r="UVC2" s="55"/>
      <c r="UVD2" s="55"/>
      <c r="UVE2" s="55"/>
      <c r="UVF2" s="55"/>
      <c r="UVG2" s="55"/>
      <c r="UVH2" s="55"/>
      <c r="UVI2" s="55"/>
      <c r="UVJ2" s="55"/>
      <c r="UVK2" s="55"/>
      <c r="UVL2" s="55"/>
      <c r="UVM2" s="55"/>
      <c r="UVN2" s="55"/>
      <c r="UVO2" s="55"/>
      <c r="UVP2" s="55"/>
      <c r="UVQ2" s="55"/>
      <c r="UVR2" s="55"/>
      <c r="UVS2" s="55"/>
      <c r="UVT2" s="55"/>
      <c r="UVU2" s="55"/>
      <c r="UVV2" s="55"/>
      <c r="UVW2" s="55"/>
      <c r="UVX2" s="55"/>
      <c r="UVY2" s="55"/>
      <c r="UVZ2" s="55"/>
      <c r="UWA2" s="55"/>
      <c r="UWB2" s="55"/>
      <c r="UWC2" s="55"/>
      <c r="UWD2" s="55"/>
      <c r="UWE2" s="55"/>
      <c r="UWF2" s="55"/>
      <c r="UWG2" s="55"/>
      <c r="UWH2" s="55"/>
      <c r="UWI2" s="55"/>
      <c r="UWJ2" s="55"/>
      <c r="UWK2" s="55"/>
      <c r="UWL2" s="55"/>
      <c r="UWM2" s="55"/>
      <c r="UWN2" s="55"/>
      <c r="UWO2" s="55"/>
      <c r="UWP2" s="55"/>
      <c r="UWQ2" s="55"/>
      <c r="UWR2" s="55"/>
      <c r="UWS2" s="55"/>
      <c r="UWT2" s="55"/>
      <c r="UWU2" s="55"/>
      <c r="UWV2" s="55"/>
      <c r="UWW2" s="55"/>
      <c r="UWX2" s="55"/>
      <c r="UWY2" s="55"/>
      <c r="UWZ2" s="55"/>
      <c r="UXA2" s="55"/>
      <c r="UXB2" s="55"/>
      <c r="UXC2" s="55"/>
      <c r="UXD2" s="55"/>
      <c r="UXE2" s="55"/>
      <c r="UXF2" s="55"/>
      <c r="UXG2" s="55"/>
      <c r="UXH2" s="55"/>
      <c r="UXI2" s="55"/>
      <c r="UXJ2" s="55"/>
      <c r="UXK2" s="55"/>
      <c r="UXL2" s="55"/>
      <c r="UXM2" s="55"/>
      <c r="UXN2" s="55"/>
      <c r="UXO2" s="55"/>
      <c r="UXP2" s="55"/>
      <c r="UXQ2" s="55"/>
      <c r="UXR2" s="55"/>
      <c r="UXS2" s="55"/>
      <c r="UXT2" s="55"/>
      <c r="UXU2" s="55"/>
      <c r="UXV2" s="55"/>
      <c r="UXW2" s="55"/>
      <c r="UXX2" s="55"/>
      <c r="UXY2" s="55"/>
      <c r="UXZ2" s="55"/>
      <c r="UYA2" s="55"/>
      <c r="UYB2" s="55"/>
      <c r="UYC2" s="55"/>
      <c r="UYD2" s="55"/>
      <c r="UYE2" s="55"/>
      <c r="UYF2" s="55"/>
      <c r="UYG2" s="55"/>
      <c r="UYH2" s="55"/>
      <c r="UYI2" s="55"/>
      <c r="UYJ2" s="55"/>
      <c r="UYK2" s="55"/>
      <c r="UYL2" s="55"/>
      <c r="UYM2" s="55"/>
      <c r="UYN2" s="55"/>
      <c r="UYO2" s="55"/>
      <c r="UYP2" s="55"/>
      <c r="UYQ2" s="55"/>
      <c r="UYR2" s="55"/>
      <c r="UYS2" s="55"/>
      <c r="UYT2" s="55"/>
      <c r="UYU2" s="55"/>
      <c r="UYV2" s="55"/>
      <c r="UYW2" s="55"/>
      <c r="UYX2" s="55"/>
      <c r="UYY2" s="55"/>
      <c r="UYZ2" s="55"/>
      <c r="UZA2" s="55"/>
      <c r="UZB2" s="55"/>
      <c r="UZC2" s="55"/>
      <c r="UZD2" s="55"/>
      <c r="UZE2" s="55"/>
      <c r="UZF2" s="55"/>
      <c r="UZG2" s="55"/>
      <c r="UZH2" s="55"/>
      <c r="UZI2" s="55"/>
      <c r="UZJ2" s="55"/>
      <c r="UZK2" s="55"/>
      <c r="UZL2" s="55"/>
      <c r="UZM2" s="55"/>
      <c r="UZN2" s="55"/>
      <c r="UZO2" s="55"/>
      <c r="UZP2" s="55"/>
      <c r="UZQ2" s="55"/>
      <c r="UZR2" s="55"/>
      <c r="UZS2" s="55"/>
      <c r="UZT2" s="55"/>
      <c r="UZU2" s="55"/>
      <c r="UZV2" s="55"/>
      <c r="UZW2" s="55"/>
      <c r="UZX2" s="55"/>
      <c r="UZY2" s="55"/>
      <c r="UZZ2" s="55"/>
      <c r="VAA2" s="55"/>
      <c r="VAB2" s="55"/>
      <c r="VAC2" s="55"/>
      <c r="VAD2" s="55"/>
      <c r="VAE2" s="55"/>
      <c r="VAF2" s="55"/>
      <c r="VAG2" s="55"/>
      <c r="VAH2" s="55"/>
      <c r="VAI2" s="55"/>
      <c r="VAJ2" s="55"/>
      <c r="VAK2" s="55"/>
      <c r="VAL2" s="55"/>
      <c r="VAM2" s="55"/>
      <c r="VAN2" s="55"/>
      <c r="VAO2" s="55"/>
      <c r="VAP2" s="55"/>
      <c r="VAQ2" s="55"/>
      <c r="VAR2" s="55"/>
      <c r="VAS2" s="55"/>
      <c r="VAT2" s="55"/>
      <c r="VAU2" s="55"/>
      <c r="VAV2" s="55"/>
      <c r="VAW2" s="55"/>
      <c r="VAX2" s="55"/>
      <c r="VAY2" s="55"/>
      <c r="VAZ2" s="55"/>
      <c r="VBA2" s="55"/>
      <c r="VBB2" s="55"/>
      <c r="VBC2" s="55"/>
      <c r="VBD2" s="55"/>
      <c r="VBE2" s="55"/>
      <c r="VBF2" s="55"/>
      <c r="VBG2" s="55"/>
      <c r="VBH2" s="55"/>
      <c r="VBI2" s="55"/>
      <c r="VBJ2" s="55"/>
      <c r="VBK2" s="55"/>
      <c r="VBL2" s="55"/>
      <c r="VBM2" s="55"/>
      <c r="VBN2" s="55"/>
      <c r="VBO2" s="55"/>
      <c r="VBP2" s="55"/>
      <c r="VBQ2" s="55"/>
      <c r="VBR2" s="55"/>
      <c r="VBS2" s="55"/>
      <c r="VBT2" s="55"/>
      <c r="VBU2" s="55"/>
      <c r="VBV2" s="55"/>
      <c r="VBW2" s="55"/>
      <c r="VBX2" s="55"/>
      <c r="VBY2" s="55"/>
      <c r="VBZ2" s="55"/>
      <c r="VCA2" s="55"/>
      <c r="VCB2" s="55"/>
      <c r="VCC2" s="55"/>
      <c r="VCD2" s="55"/>
      <c r="VCE2" s="55"/>
      <c r="VCF2" s="55"/>
      <c r="VCG2" s="55"/>
      <c r="VCH2" s="55"/>
      <c r="VCI2" s="55"/>
      <c r="VCJ2" s="55"/>
      <c r="VCK2" s="55"/>
      <c r="VCL2" s="55"/>
      <c r="VCM2" s="55"/>
      <c r="VCN2" s="55"/>
      <c r="VCO2" s="55"/>
      <c r="VCP2" s="55"/>
      <c r="VCQ2" s="55"/>
      <c r="VCR2" s="55"/>
      <c r="VCS2" s="55"/>
      <c r="VCT2" s="55"/>
      <c r="VCU2" s="55"/>
      <c r="VCV2" s="55"/>
      <c r="VCW2" s="55"/>
      <c r="VCX2" s="55"/>
      <c r="VCY2" s="55"/>
      <c r="VCZ2" s="55"/>
      <c r="VDA2" s="55"/>
      <c r="VDB2" s="55"/>
      <c r="VDC2" s="55"/>
      <c r="VDD2" s="55"/>
      <c r="VDE2" s="55"/>
      <c r="VDF2" s="55"/>
      <c r="VDG2" s="55"/>
      <c r="VDH2" s="55"/>
      <c r="VDI2" s="55"/>
      <c r="VDJ2" s="55"/>
      <c r="VDK2" s="55"/>
      <c r="VDL2" s="55"/>
      <c r="VDM2" s="55"/>
      <c r="VDN2" s="55"/>
      <c r="VDO2" s="55"/>
      <c r="VDP2" s="55"/>
      <c r="VDQ2" s="55"/>
      <c r="VDR2" s="55"/>
      <c r="VDS2" s="55"/>
      <c r="VDT2" s="55"/>
      <c r="VDU2" s="55"/>
      <c r="VDV2" s="55"/>
      <c r="VDW2" s="55"/>
      <c r="VDX2" s="55"/>
      <c r="VDY2" s="55"/>
      <c r="VDZ2" s="55"/>
      <c r="VEA2" s="55"/>
      <c r="VEB2" s="55"/>
      <c r="VEC2" s="55"/>
      <c r="VED2" s="55"/>
      <c r="VEE2" s="55"/>
      <c r="VEF2" s="55"/>
      <c r="VEG2" s="55"/>
      <c r="VEH2" s="55"/>
      <c r="VEI2" s="55"/>
      <c r="VEJ2" s="55"/>
      <c r="VEK2" s="55"/>
      <c r="VEL2" s="55"/>
      <c r="VEM2" s="55"/>
      <c r="VEN2" s="55"/>
      <c r="VEO2" s="55"/>
      <c r="VEP2" s="55"/>
      <c r="VEQ2" s="55"/>
      <c r="VER2" s="55"/>
      <c r="VES2" s="55"/>
      <c r="VET2" s="55"/>
      <c r="VEU2" s="55"/>
      <c r="VEV2" s="55"/>
      <c r="VEW2" s="55"/>
      <c r="VEX2" s="55"/>
      <c r="VEY2" s="55"/>
      <c r="VEZ2" s="55"/>
      <c r="VFA2" s="55"/>
      <c r="VFB2" s="55"/>
      <c r="VFC2" s="55"/>
      <c r="VFD2" s="55"/>
      <c r="VFE2" s="55"/>
      <c r="VFF2" s="55"/>
      <c r="VFG2" s="55"/>
      <c r="VFH2" s="55"/>
      <c r="VFI2" s="55"/>
      <c r="VFJ2" s="55"/>
      <c r="VFK2" s="55"/>
      <c r="VFL2" s="55"/>
      <c r="VFM2" s="55"/>
      <c r="VFN2" s="55"/>
      <c r="VFO2" s="55"/>
      <c r="VFP2" s="55"/>
      <c r="VFQ2" s="55"/>
      <c r="VFR2" s="55"/>
      <c r="VFS2" s="55"/>
      <c r="VFT2" s="55"/>
      <c r="VFU2" s="55"/>
      <c r="VFV2" s="55"/>
      <c r="VFW2" s="55"/>
      <c r="VFX2" s="55"/>
      <c r="VFY2" s="55"/>
      <c r="VFZ2" s="55"/>
      <c r="VGA2" s="55"/>
      <c r="VGB2" s="55"/>
      <c r="VGC2" s="55"/>
      <c r="VGD2" s="55"/>
      <c r="VGE2" s="55"/>
      <c r="VGF2" s="55"/>
      <c r="VGG2" s="55"/>
      <c r="VGH2" s="55"/>
      <c r="VGI2" s="55"/>
      <c r="VGJ2" s="55"/>
      <c r="VGK2" s="55"/>
      <c r="VGL2" s="55"/>
      <c r="VGM2" s="55"/>
      <c r="VGN2" s="55"/>
      <c r="VGO2" s="55"/>
      <c r="VGP2" s="55"/>
      <c r="VGQ2" s="55"/>
      <c r="VGR2" s="55"/>
      <c r="VGS2" s="55"/>
      <c r="VGT2" s="55"/>
      <c r="VGU2" s="55"/>
      <c r="VGV2" s="55"/>
      <c r="VGW2" s="55"/>
      <c r="VGX2" s="55"/>
      <c r="VGY2" s="55"/>
      <c r="VGZ2" s="55"/>
      <c r="VHA2" s="55"/>
      <c r="VHB2" s="55"/>
      <c r="VHC2" s="55"/>
      <c r="VHD2" s="55"/>
      <c r="VHE2" s="55"/>
      <c r="VHF2" s="55"/>
      <c r="VHG2" s="55"/>
      <c r="VHH2" s="55"/>
      <c r="VHI2" s="55"/>
      <c r="VHJ2" s="55"/>
      <c r="VHK2" s="55"/>
      <c r="VHL2" s="55"/>
      <c r="VHM2" s="55"/>
      <c r="VHN2" s="55"/>
      <c r="VHO2" s="55"/>
      <c r="VHP2" s="55"/>
      <c r="VHQ2" s="55"/>
      <c r="VHR2" s="55"/>
      <c r="VHS2" s="55"/>
      <c r="VHT2" s="55"/>
      <c r="VHU2" s="55"/>
      <c r="VHV2" s="55"/>
      <c r="VHW2" s="55"/>
      <c r="VHX2" s="55"/>
      <c r="VHY2" s="55"/>
      <c r="VHZ2" s="55"/>
      <c r="VIA2" s="55"/>
      <c r="VIB2" s="55"/>
      <c r="VIC2" s="55"/>
      <c r="VID2" s="55"/>
      <c r="VIE2" s="55"/>
      <c r="VIF2" s="55"/>
      <c r="VIG2" s="55"/>
      <c r="VIH2" s="55"/>
      <c r="VII2" s="55"/>
      <c r="VIJ2" s="55"/>
      <c r="VIK2" s="55"/>
      <c r="VIL2" s="55"/>
      <c r="VIM2" s="55"/>
      <c r="VIN2" s="55"/>
      <c r="VIO2" s="55"/>
      <c r="VIP2" s="55"/>
      <c r="VIQ2" s="55"/>
      <c r="VIR2" s="55"/>
      <c r="VIS2" s="55"/>
      <c r="VIT2" s="55"/>
      <c r="VIU2" s="55"/>
      <c r="VIV2" s="55"/>
      <c r="VIW2" s="55"/>
      <c r="VIX2" s="55"/>
      <c r="VIY2" s="55"/>
      <c r="VIZ2" s="55"/>
      <c r="VJA2" s="55"/>
      <c r="VJB2" s="55"/>
      <c r="VJC2" s="55"/>
      <c r="VJD2" s="55"/>
      <c r="VJE2" s="55"/>
      <c r="VJF2" s="55"/>
      <c r="VJG2" s="55"/>
      <c r="VJH2" s="55"/>
      <c r="VJI2" s="55"/>
      <c r="VJJ2" s="55"/>
      <c r="VJK2" s="55"/>
      <c r="VJL2" s="55"/>
      <c r="VJM2" s="55"/>
      <c r="VJN2" s="55"/>
      <c r="VJO2" s="55"/>
      <c r="VJP2" s="55"/>
      <c r="VJQ2" s="55"/>
      <c r="VJR2" s="55"/>
      <c r="VJS2" s="55"/>
      <c r="VJT2" s="55"/>
      <c r="VJU2" s="55"/>
      <c r="VJV2" s="55"/>
      <c r="VJW2" s="55"/>
      <c r="VJX2" s="55"/>
      <c r="VJY2" s="55"/>
      <c r="VJZ2" s="55"/>
      <c r="VKA2" s="55"/>
      <c r="VKB2" s="55"/>
      <c r="VKC2" s="55"/>
      <c r="VKD2" s="55"/>
      <c r="VKE2" s="55"/>
      <c r="VKF2" s="55"/>
      <c r="VKG2" s="55"/>
      <c r="VKH2" s="55"/>
      <c r="VKI2" s="55"/>
      <c r="VKJ2" s="55"/>
      <c r="VKK2" s="55"/>
      <c r="VKL2" s="55"/>
      <c r="VKM2" s="55"/>
      <c r="VKN2" s="55"/>
      <c r="VKO2" s="55"/>
      <c r="VKP2" s="55"/>
      <c r="VKQ2" s="55"/>
      <c r="VKR2" s="55"/>
      <c r="VKS2" s="55"/>
      <c r="VKT2" s="55"/>
      <c r="VKU2" s="55"/>
      <c r="VKV2" s="55"/>
      <c r="VKW2" s="55"/>
      <c r="VKX2" s="55"/>
      <c r="VKY2" s="55"/>
      <c r="VKZ2" s="55"/>
      <c r="VLA2" s="55"/>
      <c r="VLB2" s="55"/>
      <c r="VLC2" s="55"/>
      <c r="VLD2" s="55"/>
      <c r="VLE2" s="55"/>
      <c r="VLF2" s="55"/>
      <c r="VLG2" s="55"/>
      <c r="VLH2" s="55"/>
      <c r="VLI2" s="55"/>
      <c r="VLJ2" s="55"/>
      <c r="VLK2" s="55"/>
      <c r="VLL2" s="55"/>
      <c r="VLM2" s="55"/>
      <c r="VLN2" s="55"/>
      <c r="VLO2" s="55"/>
      <c r="VLP2" s="55"/>
      <c r="VLQ2" s="55"/>
      <c r="VLR2" s="55"/>
      <c r="VLS2" s="55"/>
      <c r="VLT2" s="55"/>
      <c r="VLU2" s="55"/>
      <c r="VLV2" s="55"/>
      <c r="VLW2" s="55"/>
      <c r="VLX2" s="55"/>
      <c r="VLY2" s="55"/>
      <c r="VLZ2" s="55"/>
      <c r="VMA2" s="55"/>
      <c r="VMB2" s="55"/>
      <c r="VMC2" s="55"/>
      <c r="VMD2" s="55"/>
      <c r="VME2" s="55"/>
      <c r="VMF2" s="55"/>
      <c r="VMG2" s="55"/>
      <c r="VMH2" s="55"/>
      <c r="VMI2" s="55"/>
      <c r="VMJ2" s="55"/>
      <c r="VMK2" s="55"/>
      <c r="VML2" s="55"/>
      <c r="VMM2" s="55"/>
      <c r="VMN2" s="55"/>
      <c r="VMO2" s="55"/>
      <c r="VMP2" s="55"/>
      <c r="VMQ2" s="55"/>
      <c r="VMR2" s="55"/>
      <c r="VMS2" s="55"/>
      <c r="VMT2" s="55"/>
      <c r="VMU2" s="55"/>
      <c r="VMV2" s="55"/>
      <c r="VMW2" s="55"/>
      <c r="VMX2" s="55"/>
      <c r="VMY2" s="55"/>
      <c r="VMZ2" s="55"/>
      <c r="VNA2" s="55"/>
      <c r="VNB2" s="55"/>
      <c r="VNC2" s="55"/>
      <c r="VND2" s="55"/>
      <c r="VNE2" s="55"/>
      <c r="VNF2" s="55"/>
      <c r="VNG2" s="55"/>
      <c r="VNH2" s="55"/>
      <c r="VNI2" s="55"/>
      <c r="VNJ2" s="55"/>
      <c r="VNK2" s="55"/>
      <c r="VNL2" s="55"/>
      <c r="VNM2" s="55"/>
      <c r="VNN2" s="55"/>
      <c r="VNO2" s="55"/>
      <c r="VNP2" s="55"/>
      <c r="VNQ2" s="55"/>
      <c r="VNR2" s="55"/>
      <c r="VNS2" s="55"/>
      <c r="VNT2" s="55"/>
      <c r="VNU2" s="55"/>
      <c r="VNV2" s="55"/>
      <c r="VNW2" s="55"/>
      <c r="VNX2" s="55"/>
      <c r="VNY2" s="55"/>
      <c r="VNZ2" s="55"/>
      <c r="VOA2" s="55"/>
      <c r="VOB2" s="55"/>
      <c r="VOC2" s="55"/>
      <c r="VOD2" s="55"/>
      <c r="VOE2" s="55"/>
      <c r="VOF2" s="55"/>
      <c r="VOG2" s="55"/>
      <c r="VOH2" s="55"/>
      <c r="VOI2" s="55"/>
      <c r="VOJ2" s="55"/>
      <c r="VOK2" s="55"/>
      <c r="VOL2" s="55"/>
      <c r="VOM2" s="55"/>
      <c r="VON2" s="55"/>
      <c r="VOO2" s="55"/>
      <c r="VOP2" s="55"/>
      <c r="VOQ2" s="55"/>
      <c r="VOR2" s="55"/>
      <c r="VOS2" s="55"/>
      <c r="VOT2" s="55"/>
      <c r="VOU2" s="55"/>
      <c r="VOV2" s="55"/>
      <c r="VOW2" s="55"/>
      <c r="VOX2" s="55"/>
      <c r="VOY2" s="55"/>
      <c r="VOZ2" s="55"/>
      <c r="VPA2" s="55"/>
      <c r="VPB2" s="55"/>
      <c r="VPC2" s="55"/>
      <c r="VPD2" s="55"/>
      <c r="VPE2" s="55"/>
      <c r="VPF2" s="55"/>
      <c r="VPG2" s="55"/>
      <c r="VPH2" s="55"/>
      <c r="VPI2" s="55"/>
      <c r="VPJ2" s="55"/>
      <c r="VPK2" s="55"/>
      <c r="VPL2" s="55"/>
      <c r="VPM2" s="55"/>
      <c r="VPN2" s="55"/>
      <c r="VPO2" s="55"/>
      <c r="VPP2" s="55"/>
      <c r="VPQ2" s="55"/>
      <c r="VPR2" s="55"/>
      <c r="VPS2" s="55"/>
      <c r="VPT2" s="55"/>
      <c r="VPU2" s="55"/>
      <c r="VPV2" s="55"/>
      <c r="VPW2" s="55"/>
      <c r="VPX2" s="55"/>
      <c r="VPY2" s="55"/>
      <c r="VPZ2" s="55"/>
      <c r="VQA2" s="55"/>
      <c r="VQB2" s="55"/>
      <c r="VQC2" s="55"/>
      <c r="VQD2" s="55"/>
      <c r="VQE2" s="55"/>
      <c r="VQF2" s="55"/>
      <c r="VQG2" s="55"/>
      <c r="VQH2" s="55"/>
      <c r="VQI2" s="55"/>
      <c r="VQJ2" s="55"/>
      <c r="VQK2" s="55"/>
      <c r="VQL2" s="55"/>
      <c r="VQM2" s="55"/>
      <c r="VQN2" s="55"/>
      <c r="VQO2" s="55"/>
      <c r="VQP2" s="55"/>
      <c r="VQQ2" s="55"/>
      <c r="VQR2" s="55"/>
      <c r="VQS2" s="55"/>
      <c r="VQT2" s="55"/>
      <c r="VQU2" s="55"/>
      <c r="VQV2" s="55"/>
      <c r="VQW2" s="55"/>
      <c r="VQX2" s="55"/>
      <c r="VQY2" s="55"/>
      <c r="VQZ2" s="55"/>
      <c r="VRA2" s="55"/>
      <c r="VRB2" s="55"/>
      <c r="VRC2" s="55"/>
      <c r="VRD2" s="55"/>
      <c r="VRE2" s="55"/>
      <c r="VRF2" s="55"/>
      <c r="VRG2" s="55"/>
      <c r="VRH2" s="55"/>
      <c r="VRI2" s="55"/>
      <c r="VRJ2" s="55"/>
      <c r="VRK2" s="55"/>
      <c r="VRL2" s="55"/>
      <c r="VRM2" s="55"/>
      <c r="VRN2" s="55"/>
      <c r="VRO2" s="55"/>
      <c r="VRP2" s="55"/>
      <c r="VRQ2" s="55"/>
      <c r="VRR2" s="55"/>
      <c r="VRS2" s="55"/>
      <c r="VRT2" s="55"/>
      <c r="VRU2" s="55"/>
      <c r="VRV2" s="55"/>
      <c r="VRW2" s="55"/>
      <c r="VRX2" s="55"/>
      <c r="VRY2" s="55"/>
      <c r="VRZ2" s="55"/>
      <c r="VSA2" s="55"/>
      <c r="VSB2" s="55"/>
      <c r="VSC2" s="55"/>
      <c r="VSD2" s="55"/>
      <c r="VSE2" s="55"/>
      <c r="VSF2" s="55"/>
      <c r="VSG2" s="55"/>
      <c r="VSH2" s="55"/>
      <c r="VSI2" s="55"/>
      <c r="VSJ2" s="55"/>
      <c r="VSK2" s="55"/>
      <c r="VSL2" s="55"/>
      <c r="VSM2" s="55"/>
      <c r="VSN2" s="55"/>
      <c r="VSO2" s="55"/>
      <c r="VSP2" s="55"/>
      <c r="VSQ2" s="55"/>
      <c r="VSR2" s="55"/>
      <c r="VSS2" s="55"/>
      <c r="VST2" s="55"/>
      <c r="VSU2" s="55"/>
      <c r="VSV2" s="55"/>
      <c r="VSW2" s="55"/>
      <c r="VSX2" s="55"/>
      <c r="VSY2" s="55"/>
      <c r="VSZ2" s="55"/>
      <c r="VTA2" s="55"/>
      <c r="VTB2" s="55"/>
      <c r="VTC2" s="55"/>
      <c r="VTD2" s="55"/>
      <c r="VTE2" s="55"/>
      <c r="VTF2" s="55"/>
      <c r="VTG2" s="55"/>
      <c r="VTH2" s="55"/>
      <c r="VTI2" s="55"/>
      <c r="VTJ2" s="55"/>
      <c r="VTK2" s="55"/>
      <c r="VTL2" s="55"/>
      <c r="VTM2" s="55"/>
      <c r="VTN2" s="55"/>
      <c r="VTO2" s="55"/>
      <c r="VTP2" s="55"/>
      <c r="VTQ2" s="55"/>
      <c r="VTR2" s="55"/>
      <c r="VTS2" s="55"/>
      <c r="VTT2" s="55"/>
      <c r="VTU2" s="55"/>
      <c r="VTV2" s="55"/>
      <c r="VTW2" s="55"/>
      <c r="VTX2" s="55"/>
      <c r="VTY2" s="55"/>
      <c r="VTZ2" s="55"/>
      <c r="VUA2" s="55"/>
      <c r="VUB2" s="55"/>
      <c r="VUC2" s="55"/>
      <c r="VUD2" s="55"/>
      <c r="VUE2" s="55"/>
      <c r="VUF2" s="55"/>
      <c r="VUG2" s="55"/>
      <c r="VUH2" s="55"/>
      <c r="VUI2" s="55"/>
      <c r="VUJ2" s="55"/>
      <c r="VUK2" s="55"/>
      <c r="VUL2" s="55"/>
      <c r="VUM2" s="55"/>
      <c r="VUN2" s="55"/>
      <c r="VUO2" s="55"/>
      <c r="VUP2" s="55"/>
      <c r="VUQ2" s="55"/>
      <c r="VUR2" s="55"/>
      <c r="VUS2" s="55"/>
      <c r="VUT2" s="55"/>
      <c r="VUU2" s="55"/>
      <c r="VUV2" s="55"/>
      <c r="VUW2" s="55"/>
      <c r="VUX2" s="55"/>
      <c r="VUY2" s="55"/>
      <c r="VUZ2" s="55"/>
      <c r="VVA2" s="55"/>
      <c r="VVB2" s="55"/>
      <c r="VVC2" s="55"/>
      <c r="VVD2" s="55"/>
      <c r="VVE2" s="55"/>
      <c r="VVF2" s="55"/>
      <c r="VVG2" s="55"/>
      <c r="VVH2" s="55"/>
      <c r="VVI2" s="55"/>
      <c r="VVJ2" s="55"/>
      <c r="VVK2" s="55"/>
      <c r="VVL2" s="55"/>
      <c r="VVM2" s="55"/>
      <c r="VVN2" s="55"/>
      <c r="VVO2" s="55"/>
      <c r="VVP2" s="55"/>
      <c r="VVQ2" s="55"/>
      <c r="VVR2" s="55"/>
      <c r="VVS2" s="55"/>
      <c r="VVT2" s="55"/>
      <c r="VVU2" s="55"/>
      <c r="VVV2" s="55"/>
      <c r="VVW2" s="55"/>
      <c r="VVX2" s="55"/>
      <c r="VVY2" s="55"/>
      <c r="VVZ2" s="55"/>
      <c r="VWA2" s="55"/>
      <c r="VWB2" s="55"/>
      <c r="VWC2" s="55"/>
      <c r="VWD2" s="55"/>
      <c r="VWE2" s="55"/>
      <c r="VWF2" s="55"/>
      <c r="VWG2" s="55"/>
      <c r="VWH2" s="55"/>
      <c r="VWI2" s="55"/>
      <c r="VWJ2" s="55"/>
      <c r="VWK2" s="55"/>
      <c r="VWL2" s="55"/>
      <c r="VWM2" s="55"/>
      <c r="VWN2" s="55"/>
      <c r="VWO2" s="55"/>
      <c r="VWP2" s="55"/>
      <c r="VWQ2" s="55"/>
      <c r="VWR2" s="55"/>
      <c r="VWS2" s="55"/>
      <c r="VWT2" s="55"/>
      <c r="VWU2" s="55"/>
      <c r="VWV2" s="55"/>
      <c r="VWW2" s="55"/>
      <c r="VWX2" s="55"/>
      <c r="VWY2" s="55"/>
      <c r="VWZ2" s="55"/>
      <c r="VXA2" s="55"/>
      <c r="VXB2" s="55"/>
      <c r="VXC2" s="55"/>
      <c r="VXD2" s="55"/>
      <c r="VXE2" s="55"/>
      <c r="VXF2" s="55"/>
      <c r="VXG2" s="55"/>
      <c r="VXH2" s="55"/>
      <c r="VXI2" s="55"/>
      <c r="VXJ2" s="55"/>
      <c r="VXK2" s="55"/>
      <c r="VXL2" s="55"/>
      <c r="VXM2" s="55"/>
      <c r="VXN2" s="55"/>
      <c r="VXO2" s="55"/>
      <c r="VXP2" s="55"/>
      <c r="VXQ2" s="55"/>
      <c r="VXR2" s="55"/>
      <c r="VXS2" s="55"/>
      <c r="VXT2" s="55"/>
      <c r="VXU2" s="55"/>
      <c r="VXV2" s="55"/>
      <c r="VXW2" s="55"/>
      <c r="VXX2" s="55"/>
      <c r="VXY2" s="55"/>
      <c r="VXZ2" s="55"/>
      <c r="VYA2" s="55"/>
      <c r="VYB2" s="55"/>
      <c r="VYC2" s="55"/>
      <c r="VYD2" s="55"/>
      <c r="VYE2" s="55"/>
      <c r="VYF2" s="55"/>
      <c r="VYG2" s="55"/>
      <c r="VYH2" s="55"/>
      <c r="VYI2" s="55"/>
      <c r="VYJ2" s="55"/>
      <c r="VYK2" s="55"/>
      <c r="VYL2" s="55"/>
      <c r="VYM2" s="55"/>
      <c r="VYN2" s="55"/>
      <c r="VYO2" s="55"/>
      <c r="VYP2" s="55"/>
      <c r="VYQ2" s="55"/>
      <c r="VYR2" s="55"/>
      <c r="VYS2" s="55"/>
      <c r="VYT2" s="55"/>
      <c r="VYU2" s="55"/>
      <c r="VYV2" s="55"/>
      <c r="VYW2" s="55"/>
      <c r="VYX2" s="55"/>
      <c r="VYY2" s="55"/>
      <c r="VYZ2" s="55"/>
      <c r="VZA2" s="55"/>
      <c r="VZB2" s="55"/>
      <c r="VZC2" s="55"/>
      <c r="VZD2" s="55"/>
      <c r="VZE2" s="55"/>
      <c r="VZF2" s="55"/>
      <c r="VZG2" s="55"/>
      <c r="VZH2" s="55"/>
      <c r="VZI2" s="55"/>
      <c r="VZJ2" s="55"/>
      <c r="VZK2" s="55"/>
      <c r="VZL2" s="55"/>
      <c r="VZM2" s="55"/>
      <c r="VZN2" s="55"/>
      <c r="VZO2" s="55"/>
      <c r="VZP2" s="55"/>
      <c r="VZQ2" s="55"/>
      <c r="VZR2" s="55"/>
      <c r="VZS2" s="55"/>
      <c r="VZT2" s="55"/>
      <c r="VZU2" s="55"/>
      <c r="VZV2" s="55"/>
      <c r="VZW2" s="55"/>
      <c r="VZX2" s="55"/>
      <c r="VZY2" s="55"/>
      <c r="VZZ2" s="55"/>
      <c r="WAA2" s="55"/>
      <c r="WAB2" s="55"/>
      <c r="WAC2" s="55"/>
      <c r="WAD2" s="55"/>
      <c r="WAE2" s="55"/>
      <c r="WAF2" s="55"/>
      <c r="WAG2" s="55"/>
      <c r="WAH2" s="55"/>
      <c r="WAI2" s="55"/>
      <c r="WAJ2" s="55"/>
      <c r="WAK2" s="55"/>
      <c r="WAL2" s="55"/>
      <c r="WAM2" s="55"/>
      <c r="WAN2" s="55"/>
      <c r="WAO2" s="55"/>
      <c r="WAP2" s="55"/>
      <c r="WAQ2" s="55"/>
      <c r="WAR2" s="55"/>
      <c r="WAS2" s="55"/>
      <c r="WAT2" s="55"/>
      <c r="WAU2" s="55"/>
      <c r="WAV2" s="55"/>
      <c r="WAW2" s="55"/>
      <c r="WAX2" s="55"/>
      <c r="WAY2" s="55"/>
      <c r="WAZ2" s="55"/>
      <c r="WBA2" s="55"/>
      <c r="WBB2" s="55"/>
      <c r="WBC2" s="55"/>
      <c r="WBD2" s="55"/>
      <c r="WBE2" s="55"/>
      <c r="WBF2" s="55"/>
      <c r="WBG2" s="55"/>
      <c r="WBH2" s="55"/>
      <c r="WBI2" s="55"/>
      <c r="WBJ2" s="55"/>
      <c r="WBK2" s="55"/>
      <c r="WBL2" s="55"/>
      <c r="WBM2" s="55"/>
      <c r="WBN2" s="55"/>
      <c r="WBO2" s="55"/>
      <c r="WBP2" s="55"/>
      <c r="WBQ2" s="55"/>
      <c r="WBR2" s="55"/>
      <c r="WBS2" s="55"/>
      <c r="WBT2" s="55"/>
      <c r="WBU2" s="55"/>
      <c r="WBV2" s="55"/>
      <c r="WBW2" s="55"/>
      <c r="WBX2" s="55"/>
      <c r="WBY2" s="55"/>
      <c r="WBZ2" s="55"/>
      <c r="WCA2" s="55"/>
      <c r="WCB2" s="55"/>
      <c r="WCC2" s="55"/>
      <c r="WCD2" s="55"/>
      <c r="WCE2" s="55"/>
      <c r="WCF2" s="55"/>
      <c r="WCG2" s="55"/>
      <c r="WCH2" s="55"/>
      <c r="WCI2" s="55"/>
      <c r="WCJ2" s="55"/>
      <c r="WCK2" s="55"/>
      <c r="WCL2" s="55"/>
      <c r="WCM2" s="55"/>
      <c r="WCN2" s="55"/>
      <c r="WCO2" s="55"/>
      <c r="WCP2" s="55"/>
      <c r="WCQ2" s="55"/>
      <c r="WCR2" s="55"/>
      <c r="WCS2" s="55"/>
      <c r="WCT2" s="55"/>
      <c r="WCU2" s="55"/>
      <c r="WCV2" s="55"/>
      <c r="WCW2" s="55"/>
      <c r="WCX2" s="55"/>
      <c r="WCY2" s="55"/>
      <c r="WCZ2" s="55"/>
      <c r="WDA2" s="55"/>
      <c r="WDB2" s="55"/>
      <c r="WDC2" s="55"/>
      <c r="WDD2" s="55"/>
      <c r="WDE2" s="55"/>
      <c r="WDF2" s="55"/>
      <c r="WDG2" s="55"/>
      <c r="WDH2" s="55"/>
      <c r="WDI2" s="55"/>
      <c r="WDJ2" s="55"/>
      <c r="WDK2" s="55"/>
      <c r="WDL2" s="55"/>
      <c r="WDM2" s="55"/>
      <c r="WDN2" s="55"/>
      <c r="WDO2" s="55"/>
      <c r="WDP2" s="55"/>
      <c r="WDQ2" s="55"/>
      <c r="WDR2" s="55"/>
      <c r="WDS2" s="55"/>
      <c r="WDT2" s="55"/>
      <c r="WDU2" s="55"/>
      <c r="WDV2" s="55"/>
      <c r="WDW2" s="55"/>
      <c r="WDX2" s="55"/>
      <c r="WDY2" s="55"/>
      <c r="WDZ2" s="55"/>
      <c r="WEA2" s="55"/>
      <c r="WEB2" s="55"/>
      <c r="WEC2" s="55"/>
      <c r="WED2" s="55"/>
      <c r="WEE2" s="55"/>
      <c r="WEF2" s="55"/>
      <c r="WEG2" s="55"/>
      <c r="WEH2" s="55"/>
      <c r="WEI2" s="55"/>
      <c r="WEJ2" s="55"/>
      <c r="WEK2" s="55"/>
      <c r="WEL2" s="55"/>
      <c r="WEM2" s="55"/>
      <c r="WEN2" s="55"/>
      <c r="WEO2" s="55"/>
      <c r="WEP2" s="55"/>
      <c r="WEQ2" s="55"/>
      <c r="WER2" s="55"/>
      <c r="WES2" s="55"/>
      <c r="WET2" s="55"/>
      <c r="WEU2" s="55"/>
      <c r="WEV2" s="55"/>
      <c r="WEW2" s="55"/>
      <c r="WEX2" s="55"/>
      <c r="WEY2" s="55"/>
      <c r="WEZ2" s="55"/>
      <c r="WFA2" s="55"/>
      <c r="WFB2" s="55"/>
      <c r="WFC2" s="55"/>
      <c r="WFD2" s="55"/>
      <c r="WFE2" s="55"/>
      <c r="WFF2" s="55"/>
      <c r="WFG2" s="55"/>
      <c r="WFH2" s="55"/>
      <c r="WFI2" s="55"/>
      <c r="WFJ2" s="55"/>
      <c r="WFK2" s="55"/>
      <c r="WFL2" s="55"/>
      <c r="WFM2" s="55"/>
      <c r="WFN2" s="55"/>
      <c r="WFO2" s="55"/>
      <c r="WFP2" s="55"/>
      <c r="WFQ2" s="55"/>
      <c r="WFR2" s="55"/>
      <c r="WFS2" s="55"/>
      <c r="WFT2" s="55"/>
      <c r="WFU2" s="55"/>
      <c r="WFV2" s="55"/>
      <c r="WFW2" s="55"/>
      <c r="WFX2" s="55"/>
      <c r="WFY2" s="55"/>
      <c r="WFZ2" s="55"/>
      <c r="WGA2" s="55"/>
      <c r="WGB2" s="55"/>
      <c r="WGC2" s="55"/>
      <c r="WGD2" s="55"/>
      <c r="WGE2" s="55"/>
      <c r="WGF2" s="55"/>
      <c r="WGG2" s="55"/>
      <c r="WGH2" s="55"/>
      <c r="WGI2" s="55"/>
      <c r="WGJ2" s="55"/>
      <c r="WGK2" s="55"/>
      <c r="WGL2" s="55"/>
      <c r="WGM2" s="55"/>
      <c r="WGN2" s="55"/>
      <c r="WGO2" s="55"/>
      <c r="WGP2" s="55"/>
      <c r="WGQ2" s="55"/>
      <c r="WGR2" s="55"/>
      <c r="WGS2" s="55"/>
      <c r="WGT2" s="55"/>
      <c r="WGU2" s="55"/>
      <c r="WGV2" s="55"/>
      <c r="WGW2" s="55"/>
      <c r="WGX2" s="55"/>
      <c r="WGY2" s="55"/>
      <c r="WGZ2" s="55"/>
      <c r="WHA2" s="55"/>
      <c r="WHB2" s="55"/>
      <c r="WHC2" s="55"/>
      <c r="WHD2" s="55"/>
      <c r="WHE2" s="55"/>
      <c r="WHF2" s="55"/>
      <c r="WHG2" s="55"/>
      <c r="WHH2" s="55"/>
      <c r="WHI2" s="55"/>
      <c r="WHJ2" s="55"/>
      <c r="WHK2" s="55"/>
      <c r="WHL2" s="55"/>
      <c r="WHM2" s="55"/>
      <c r="WHN2" s="55"/>
      <c r="WHO2" s="55"/>
      <c r="WHP2" s="55"/>
      <c r="WHQ2" s="55"/>
      <c r="WHR2" s="55"/>
      <c r="WHS2" s="55"/>
      <c r="WHT2" s="55"/>
      <c r="WHU2" s="55"/>
      <c r="WHV2" s="55"/>
      <c r="WHW2" s="55"/>
      <c r="WHX2" s="55"/>
      <c r="WHY2" s="55"/>
      <c r="WHZ2" s="55"/>
      <c r="WIA2" s="55"/>
      <c r="WIB2" s="55"/>
      <c r="WIC2" s="55"/>
      <c r="WID2" s="55"/>
      <c r="WIE2" s="55"/>
      <c r="WIF2" s="55"/>
      <c r="WIG2" s="55"/>
      <c r="WIH2" s="55"/>
      <c r="WII2" s="55"/>
      <c r="WIJ2" s="55"/>
      <c r="WIK2" s="55"/>
      <c r="WIL2" s="55"/>
      <c r="WIM2" s="55"/>
      <c r="WIN2" s="55"/>
      <c r="WIO2" s="55"/>
      <c r="WIP2" s="55"/>
      <c r="WIQ2" s="55"/>
      <c r="WIR2" s="55"/>
      <c r="WIS2" s="55"/>
      <c r="WIT2" s="55"/>
      <c r="WIU2" s="55"/>
      <c r="WIV2" s="55"/>
      <c r="WIW2" s="55"/>
      <c r="WIX2" s="55"/>
      <c r="WIY2" s="55"/>
      <c r="WIZ2" s="55"/>
      <c r="WJA2" s="55"/>
      <c r="WJB2" s="55"/>
      <c r="WJC2" s="55"/>
      <c r="WJD2" s="55"/>
      <c r="WJE2" s="55"/>
      <c r="WJF2" s="55"/>
      <c r="WJG2" s="55"/>
      <c r="WJH2" s="55"/>
      <c r="WJI2" s="55"/>
      <c r="WJJ2" s="55"/>
      <c r="WJK2" s="55"/>
      <c r="WJL2" s="55"/>
      <c r="WJM2" s="55"/>
      <c r="WJN2" s="55"/>
      <c r="WJO2" s="55"/>
      <c r="WJP2" s="55"/>
      <c r="WJQ2" s="55"/>
      <c r="WJR2" s="55"/>
      <c r="WJS2" s="55"/>
      <c r="WJT2" s="55"/>
      <c r="WJU2" s="55"/>
      <c r="WJV2" s="55"/>
      <c r="WJW2" s="55"/>
      <c r="WJX2" s="55"/>
      <c r="WJY2" s="55"/>
      <c r="WJZ2" s="55"/>
      <c r="WKA2" s="55"/>
      <c r="WKB2" s="55"/>
      <c r="WKC2" s="55"/>
      <c r="WKD2" s="55"/>
      <c r="WKE2" s="55"/>
      <c r="WKF2" s="55"/>
      <c r="WKG2" s="55"/>
      <c r="WKH2" s="55"/>
      <c r="WKI2" s="55"/>
      <c r="WKJ2" s="55"/>
      <c r="WKK2" s="55"/>
      <c r="WKL2" s="55"/>
      <c r="WKM2" s="55"/>
      <c r="WKN2" s="55"/>
      <c r="WKO2" s="55"/>
      <c r="WKP2" s="55"/>
      <c r="WKQ2" s="55"/>
      <c r="WKR2" s="55"/>
      <c r="WKS2" s="55"/>
      <c r="WKT2" s="55"/>
      <c r="WKU2" s="55"/>
      <c r="WKV2" s="55"/>
      <c r="WKW2" s="55"/>
      <c r="WKX2" s="55"/>
      <c r="WKY2" s="55"/>
      <c r="WKZ2" s="55"/>
      <c r="WLA2" s="55"/>
      <c r="WLB2" s="55"/>
      <c r="WLC2" s="55"/>
      <c r="WLD2" s="55"/>
      <c r="WLE2" s="55"/>
      <c r="WLF2" s="55"/>
      <c r="WLG2" s="55"/>
      <c r="WLH2" s="55"/>
      <c r="WLI2" s="55"/>
      <c r="WLJ2" s="55"/>
      <c r="WLK2" s="55"/>
      <c r="WLL2" s="55"/>
      <c r="WLM2" s="55"/>
      <c r="WLN2" s="55"/>
      <c r="WLO2" s="55"/>
      <c r="WLP2" s="55"/>
      <c r="WLQ2" s="55"/>
      <c r="WLR2" s="55"/>
      <c r="WLS2" s="55"/>
      <c r="WLT2" s="55"/>
      <c r="WLU2" s="55"/>
      <c r="WLV2" s="55"/>
      <c r="WLW2" s="55"/>
      <c r="WLX2" s="55"/>
      <c r="WLY2" s="55"/>
      <c r="WLZ2" s="55"/>
      <c r="WMA2" s="55"/>
      <c r="WMB2" s="55"/>
      <c r="WMC2" s="55"/>
      <c r="WMD2" s="55"/>
      <c r="WME2" s="55"/>
      <c r="WMF2" s="55"/>
      <c r="WMG2" s="55"/>
      <c r="WMH2" s="55"/>
      <c r="WMI2" s="55"/>
      <c r="WMJ2" s="55"/>
      <c r="WMK2" s="55"/>
      <c r="WML2" s="55"/>
      <c r="WMM2" s="55"/>
      <c r="WMN2" s="55"/>
      <c r="WMO2" s="55"/>
      <c r="WMP2" s="55"/>
      <c r="WMQ2" s="55"/>
      <c r="WMR2" s="55"/>
      <c r="WMS2" s="55"/>
      <c r="WMT2" s="55"/>
      <c r="WMU2" s="55"/>
      <c r="WMV2" s="55"/>
      <c r="WMW2" s="55"/>
      <c r="WMX2" s="55"/>
      <c r="WMY2" s="55"/>
      <c r="WMZ2" s="55"/>
      <c r="WNA2" s="55"/>
      <c r="WNB2" s="55"/>
      <c r="WNC2" s="55"/>
      <c r="WND2" s="55"/>
      <c r="WNE2" s="55"/>
      <c r="WNF2" s="55"/>
      <c r="WNG2" s="55"/>
      <c r="WNH2" s="55"/>
      <c r="WNI2" s="55"/>
      <c r="WNJ2" s="55"/>
      <c r="WNK2" s="55"/>
      <c r="WNL2" s="55"/>
      <c r="WNM2" s="55"/>
      <c r="WNN2" s="55"/>
      <c r="WNO2" s="55"/>
      <c r="WNP2" s="55"/>
      <c r="WNQ2" s="55"/>
      <c r="WNR2" s="55"/>
      <c r="WNS2" s="55"/>
      <c r="WNT2" s="55"/>
      <c r="WNU2" s="55"/>
      <c r="WNV2" s="55"/>
      <c r="WNW2" s="55"/>
      <c r="WNX2" s="55"/>
      <c r="WNY2" s="55"/>
      <c r="WNZ2" s="55"/>
      <c r="WOA2" s="55"/>
      <c r="WOB2" s="55"/>
      <c r="WOC2" s="55"/>
      <c r="WOD2" s="55"/>
      <c r="WOE2" s="55"/>
      <c r="WOF2" s="55"/>
      <c r="WOG2" s="55"/>
      <c r="WOH2" s="55"/>
      <c r="WOI2" s="55"/>
      <c r="WOJ2" s="55"/>
      <c r="WOK2" s="55"/>
      <c r="WOL2" s="55"/>
      <c r="WOM2" s="55"/>
      <c r="WON2" s="55"/>
      <c r="WOO2" s="55"/>
      <c r="WOP2" s="55"/>
      <c r="WOQ2" s="55"/>
      <c r="WOR2" s="55"/>
      <c r="WOS2" s="55"/>
      <c r="WOT2" s="55"/>
      <c r="WOU2" s="55"/>
      <c r="WOV2" s="55"/>
      <c r="WOW2" s="55"/>
      <c r="WOX2" s="55"/>
      <c r="WOY2" s="55"/>
      <c r="WOZ2" s="55"/>
      <c r="WPA2" s="55"/>
      <c r="WPB2" s="55"/>
      <c r="WPC2" s="55"/>
      <c r="WPD2" s="55"/>
      <c r="WPE2" s="55"/>
      <c r="WPF2" s="55"/>
      <c r="WPG2" s="55"/>
      <c r="WPH2" s="55"/>
      <c r="WPI2" s="55"/>
      <c r="WPJ2" s="55"/>
      <c r="WPK2" s="55"/>
      <c r="WPL2" s="55"/>
      <c r="WPM2" s="55"/>
      <c r="WPN2" s="55"/>
      <c r="WPO2" s="55"/>
      <c r="WPP2" s="55"/>
      <c r="WPQ2" s="55"/>
      <c r="WPR2" s="55"/>
      <c r="WPS2" s="55"/>
      <c r="WPT2" s="55"/>
      <c r="WPU2" s="55"/>
      <c r="WPV2" s="55"/>
      <c r="WPW2" s="55"/>
      <c r="WPX2" s="55"/>
      <c r="WPY2" s="55"/>
      <c r="WPZ2" s="55"/>
      <c r="WQA2" s="55"/>
      <c r="WQB2" s="55"/>
      <c r="WQC2" s="55"/>
      <c r="WQD2" s="55"/>
      <c r="WQE2" s="55"/>
      <c r="WQF2" s="55"/>
      <c r="WQG2" s="55"/>
      <c r="WQH2" s="55"/>
      <c r="WQI2" s="55"/>
      <c r="WQJ2" s="55"/>
      <c r="WQK2" s="55"/>
      <c r="WQL2" s="55"/>
      <c r="WQM2" s="55"/>
      <c r="WQN2" s="55"/>
      <c r="WQO2" s="55"/>
      <c r="WQP2" s="55"/>
      <c r="WQQ2" s="55"/>
      <c r="WQR2" s="55"/>
      <c r="WQS2" s="55"/>
      <c r="WQT2" s="55"/>
      <c r="WQU2" s="55"/>
      <c r="WQV2" s="55"/>
      <c r="WQW2" s="55"/>
      <c r="WQX2" s="55"/>
      <c r="WQY2" s="55"/>
      <c r="WQZ2" s="55"/>
      <c r="WRA2" s="55"/>
      <c r="WRB2" s="55"/>
      <c r="WRC2" s="55"/>
      <c r="WRD2" s="55"/>
      <c r="WRE2" s="55"/>
      <c r="WRF2" s="55"/>
      <c r="WRG2" s="55"/>
      <c r="WRH2" s="55"/>
      <c r="WRI2" s="55"/>
      <c r="WRJ2" s="55"/>
      <c r="WRK2" s="55"/>
      <c r="WRL2" s="55"/>
      <c r="WRM2" s="55"/>
      <c r="WRN2" s="55"/>
      <c r="WRO2" s="55"/>
      <c r="WRP2" s="55"/>
      <c r="WRQ2" s="55"/>
      <c r="WRR2" s="55"/>
      <c r="WRS2" s="55"/>
      <c r="WRT2" s="55"/>
      <c r="WRU2" s="55"/>
      <c r="WRV2" s="55"/>
      <c r="WRW2" s="55"/>
      <c r="WRX2" s="55"/>
      <c r="WRY2" s="55"/>
      <c r="WRZ2" s="55"/>
      <c r="WSA2" s="55"/>
      <c r="WSB2" s="55"/>
      <c r="WSC2" s="55"/>
      <c r="WSD2" s="55"/>
      <c r="WSE2" s="55"/>
      <c r="WSF2" s="55"/>
      <c r="WSG2" s="55"/>
      <c r="WSH2" s="55"/>
      <c r="WSI2" s="55"/>
      <c r="WSJ2" s="55"/>
      <c r="WSK2" s="55"/>
      <c r="WSL2" s="55"/>
      <c r="WSM2" s="55"/>
      <c r="WSN2" s="55"/>
      <c r="WSO2" s="55"/>
      <c r="WSP2" s="55"/>
      <c r="WSQ2" s="55"/>
      <c r="WSR2" s="55"/>
      <c r="WSS2" s="55"/>
      <c r="WST2" s="55"/>
      <c r="WSU2" s="55"/>
      <c r="WSV2" s="55"/>
      <c r="WSW2" s="55"/>
      <c r="WSX2" s="55"/>
      <c r="WSY2" s="55"/>
      <c r="WSZ2" s="55"/>
      <c r="WTA2" s="55"/>
      <c r="WTB2" s="55"/>
      <c r="WTC2" s="55"/>
      <c r="WTD2" s="55"/>
      <c r="WTE2" s="55"/>
      <c r="WTF2" s="55"/>
      <c r="WTG2" s="55"/>
      <c r="WTH2" s="55"/>
      <c r="WTI2" s="55"/>
      <c r="WTJ2" s="55"/>
      <c r="WTK2" s="55"/>
      <c r="WTL2" s="55"/>
      <c r="WTM2" s="55"/>
      <c r="WTN2" s="55"/>
      <c r="WTO2" s="55"/>
      <c r="WTP2" s="55"/>
      <c r="WTQ2" s="55"/>
      <c r="WTR2" s="55"/>
      <c r="WTS2" s="55"/>
      <c r="WTT2" s="55"/>
      <c r="WTU2" s="55"/>
      <c r="WTV2" s="55"/>
      <c r="WTW2" s="55"/>
      <c r="WTX2" s="55"/>
      <c r="WTY2" s="55"/>
      <c r="WTZ2" s="55"/>
      <c r="WUA2" s="55"/>
      <c r="WUB2" s="55"/>
      <c r="WUC2" s="55"/>
      <c r="WUD2" s="55"/>
      <c r="WUE2" s="55"/>
      <c r="WUF2" s="55"/>
      <c r="WUG2" s="55"/>
      <c r="WUH2" s="55"/>
      <c r="WUI2" s="55"/>
      <c r="WUJ2" s="55"/>
      <c r="WUK2" s="55"/>
      <c r="WUL2" s="55"/>
      <c r="WUM2" s="55"/>
      <c r="WUN2" s="55"/>
      <c r="WUO2" s="55"/>
      <c r="WUP2" s="55"/>
      <c r="WUQ2" s="55"/>
      <c r="WUR2" s="55"/>
      <c r="WUS2" s="55"/>
      <c r="WUT2" s="55"/>
      <c r="WUU2" s="55"/>
      <c r="WUV2" s="55"/>
      <c r="WUW2" s="55"/>
      <c r="WUX2" s="55"/>
      <c r="WUY2" s="55"/>
      <c r="WUZ2" s="55"/>
      <c r="WVA2" s="55"/>
      <c r="WVB2" s="55"/>
      <c r="WVC2" s="55"/>
      <c r="WVD2" s="55"/>
      <c r="WVE2" s="55"/>
      <c r="WVF2" s="55"/>
      <c r="WVG2" s="55"/>
      <c r="WVH2" s="55"/>
      <c r="WVI2" s="55"/>
      <c r="WVJ2" s="55"/>
      <c r="WVK2" s="55"/>
      <c r="WVL2" s="55"/>
      <c r="WVM2" s="55"/>
      <c r="WVN2" s="55"/>
      <c r="WVO2" s="55"/>
      <c r="WVP2" s="55"/>
      <c r="WVQ2" s="55"/>
      <c r="WVR2" s="55"/>
      <c r="WVS2" s="55"/>
      <c r="WVT2" s="55"/>
      <c r="WVU2" s="55"/>
      <c r="WVV2" s="55"/>
      <c r="WVW2" s="55"/>
      <c r="WVX2" s="55"/>
      <c r="WVY2" s="55"/>
      <c r="WVZ2" s="55"/>
      <c r="WWA2" s="55"/>
      <c r="WWB2" s="55"/>
      <c r="WWC2" s="55"/>
      <c r="WWD2" s="55"/>
      <c r="WWE2" s="55"/>
      <c r="WWF2" s="55"/>
      <c r="WWG2" s="55"/>
      <c r="WWH2" s="55"/>
      <c r="WWI2" s="55"/>
      <c r="WWJ2" s="55"/>
      <c r="WWK2" s="55"/>
      <c r="WWL2" s="55"/>
      <c r="WWM2" s="55"/>
      <c r="WWN2" s="55"/>
      <c r="WWO2" s="55"/>
      <c r="WWP2" s="55"/>
      <c r="WWQ2" s="55"/>
      <c r="WWR2" s="55"/>
      <c r="WWS2" s="55"/>
      <c r="WWT2" s="55"/>
      <c r="WWU2" s="55"/>
      <c r="WWV2" s="55"/>
      <c r="WWW2" s="55"/>
      <c r="WWX2" s="55"/>
      <c r="WWY2" s="55"/>
      <c r="WWZ2" s="55"/>
      <c r="WXA2" s="55"/>
      <c r="WXB2" s="55"/>
      <c r="WXC2" s="55"/>
      <c r="WXD2" s="55"/>
      <c r="WXE2" s="55"/>
      <c r="WXF2" s="55"/>
      <c r="WXG2" s="55"/>
      <c r="WXH2" s="55"/>
      <c r="WXI2" s="55"/>
      <c r="WXJ2" s="55"/>
      <c r="WXK2" s="55"/>
      <c r="WXL2" s="55"/>
      <c r="WXM2" s="55"/>
      <c r="WXN2" s="55"/>
      <c r="WXO2" s="55"/>
      <c r="WXP2" s="55"/>
      <c r="WXQ2" s="55"/>
      <c r="WXR2" s="55"/>
      <c r="WXS2" s="55"/>
      <c r="WXT2" s="55"/>
      <c r="WXU2" s="55"/>
      <c r="WXV2" s="55"/>
      <c r="WXW2" s="55"/>
      <c r="WXX2" s="55"/>
      <c r="WXY2" s="55"/>
      <c r="WXZ2" s="55"/>
      <c r="WYA2" s="55"/>
      <c r="WYB2" s="55"/>
      <c r="WYC2" s="55"/>
      <c r="WYD2" s="55"/>
      <c r="WYE2" s="55"/>
      <c r="WYF2" s="55"/>
      <c r="WYG2" s="55"/>
      <c r="WYH2" s="55"/>
      <c r="WYI2" s="55"/>
      <c r="WYJ2" s="55"/>
      <c r="WYK2" s="55"/>
      <c r="WYL2" s="55"/>
      <c r="WYM2" s="55"/>
      <c r="WYN2" s="55"/>
      <c r="WYO2" s="55"/>
      <c r="WYP2" s="55"/>
      <c r="WYQ2" s="55"/>
      <c r="WYR2" s="55"/>
      <c r="WYS2" s="55"/>
      <c r="WYT2" s="55"/>
      <c r="WYU2" s="55"/>
      <c r="WYV2" s="55"/>
      <c r="WYW2" s="55"/>
      <c r="WYX2" s="55"/>
      <c r="WYY2" s="55"/>
      <c r="WYZ2" s="55"/>
      <c r="WZA2" s="55"/>
      <c r="WZB2" s="55"/>
      <c r="WZC2" s="55"/>
      <c r="WZD2" s="55"/>
      <c r="WZE2" s="55"/>
      <c r="WZF2" s="55"/>
      <c r="WZG2" s="55"/>
      <c r="WZH2" s="55"/>
      <c r="WZI2" s="55"/>
      <c r="WZJ2" s="55"/>
      <c r="WZK2" s="55"/>
      <c r="WZL2" s="55"/>
      <c r="WZM2" s="55"/>
      <c r="WZN2" s="55"/>
      <c r="WZO2" s="55"/>
      <c r="WZP2" s="55"/>
      <c r="WZQ2" s="55"/>
      <c r="WZR2" s="55"/>
      <c r="WZS2" s="55"/>
      <c r="WZT2" s="55"/>
      <c r="WZU2" s="55"/>
      <c r="WZV2" s="55"/>
      <c r="WZW2" s="55"/>
      <c r="WZX2" s="55"/>
      <c r="WZY2" s="55"/>
      <c r="WZZ2" s="55"/>
      <c r="XAA2" s="55"/>
      <c r="XAB2" s="55"/>
      <c r="XAC2" s="55"/>
      <c r="XAD2" s="55"/>
      <c r="XAE2" s="55"/>
      <c r="XAF2" s="55"/>
      <c r="XAG2" s="55"/>
      <c r="XAH2" s="55"/>
      <c r="XAI2" s="55"/>
      <c r="XAJ2" s="55"/>
      <c r="XAK2" s="55"/>
      <c r="XAL2" s="55"/>
      <c r="XAM2" s="55"/>
      <c r="XAN2" s="55"/>
      <c r="XAO2" s="55"/>
      <c r="XAP2" s="55"/>
      <c r="XAQ2" s="55"/>
      <c r="XAR2" s="55"/>
      <c r="XAS2" s="55"/>
      <c r="XAT2" s="55"/>
      <c r="XAU2" s="55"/>
      <c r="XAV2" s="55"/>
      <c r="XAW2" s="55"/>
      <c r="XAX2" s="55"/>
      <c r="XAY2" s="55"/>
      <c r="XAZ2" s="55"/>
      <c r="XBA2" s="55"/>
      <c r="XBB2" s="55"/>
      <c r="XBC2" s="55"/>
      <c r="XBD2" s="55"/>
      <c r="XBE2" s="55"/>
      <c r="XBF2" s="55"/>
      <c r="XBG2" s="55"/>
      <c r="XBH2" s="55"/>
      <c r="XBI2" s="55"/>
      <c r="XBJ2" s="55"/>
      <c r="XBK2" s="55"/>
      <c r="XBL2" s="55"/>
      <c r="XBM2" s="55"/>
      <c r="XBN2" s="55"/>
      <c r="XBO2" s="55"/>
      <c r="XBP2" s="55"/>
      <c r="XBQ2" s="55"/>
      <c r="XBR2" s="55"/>
      <c r="XBS2" s="55"/>
      <c r="XBT2" s="55"/>
      <c r="XBU2" s="55"/>
      <c r="XBV2" s="55"/>
      <c r="XBW2" s="55"/>
      <c r="XBX2" s="55"/>
      <c r="XBY2" s="55"/>
      <c r="XBZ2" s="55"/>
      <c r="XCA2" s="55"/>
      <c r="XCB2" s="55"/>
      <c r="XCC2" s="55"/>
      <c r="XCD2" s="55"/>
      <c r="XCE2" s="55"/>
      <c r="XCF2" s="55"/>
      <c r="XCG2" s="55"/>
      <c r="XCH2" s="55"/>
      <c r="XCI2" s="55"/>
      <c r="XCJ2" s="55"/>
      <c r="XCK2" s="55"/>
      <c r="XCL2" s="55"/>
      <c r="XCM2" s="55"/>
      <c r="XCN2" s="55"/>
      <c r="XCO2" s="55"/>
      <c r="XCP2" s="55"/>
      <c r="XCQ2" s="55"/>
      <c r="XCR2" s="55"/>
      <c r="XCS2" s="55"/>
      <c r="XCT2" s="55"/>
      <c r="XCU2" s="55"/>
      <c r="XCV2" s="55"/>
      <c r="XCW2" s="55"/>
      <c r="XCX2" s="55"/>
      <c r="XCY2" s="55"/>
      <c r="XCZ2" s="55"/>
      <c r="XDA2" s="55"/>
      <c r="XDB2" s="55"/>
      <c r="XDC2" s="55"/>
      <c r="XDD2" s="55"/>
      <c r="XDE2" s="55"/>
      <c r="XDF2" s="55"/>
      <c r="XDG2" s="55"/>
      <c r="XDH2" s="55"/>
      <c r="XDI2" s="55"/>
      <c r="XDJ2" s="55"/>
      <c r="XDK2" s="55"/>
      <c r="XDL2" s="55"/>
      <c r="XDM2" s="55"/>
      <c r="XDN2" s="55"/>
      <c r="XDO2" s="55"/>
      <c r="XDP2" s="55"/>
      <c r="XDQ2" s="55"/>
      <c r="XDR2" s="55"/>
      <c r="XDS2" s="55"/>
      <c r="XDT2" s="55"/>
      <c r="XDU2" s="55"/>
      <c r="XDV2" s="55"/>
      <c r="XDW2" s="55"/>
      <c r="XDX2" s="55"/>
      <c r="XDY2" s="55"/>
      <c r="XDZ2" s="55"/>
      <c r="XEA2" s="55"/>
      <c r="XEB2" s="55"/>
      <c r="XEC2" s="55"/>
      <c r="XED2" s="55"/>
      <c r="XEE2" s="55"/>
      <c r="XEF2" s="55"/>
      <c r="XEG2" s="55"/>
      <c r="XEH2" s="55"/>
      <c r="XEI2" s="55"/>
      <c r="XEJ2" s="55"/>
      <c r="XEK2" s="55"/>
      <c r="XEL2" s="55"/>
      <c r="XEM2" s="55"/>
      <c r="XEN2" s="55"/>
      <c r="XEO2" s="55"/>
      <c r="XEP2" s="55"/>
      <c r="XEQ2" s="55"/>
      <c r="XER2" s="55"/>
      <c r="XES2" s="55"/>
      <c r="XET2" s="55"/>
      <c r="XEU2" s="55"/>
      <c r="XEV2" s="55"/>
      <c r="XEW2" s="55"/>
      <c r="XEX2" s="55"/>
      <c r="XEY2" s="55"/>
      <c r="XEZ2" s="55"/>
      <c r="XFA2" s="55"/>
      <c r="XFB2" s="55"/>
      <c r="XFC2" s="55"/>
      <c r="XFD2" s="55"/>
    </row>
    <row r="3" spans="1:16384" s="65" customFormat="1" ht="12.75">
      <c r="A3" s="148" t="s">
        <v>69</v>
      </c>
      <c r="B3" s="135"/>
      <c r="C3" s="135"/>
      <c r="D3" s="135"/>
      <c r="E3" s="135"/>
      <c r="F3" s="135"/>
      <c r="G3" s="135"/>
      <c r="H3" s="135"/>
      <c r="I3" s="135"/>
      <c r="J3" s="135"/>
      <c r="K3" s="135"/>
    </row>
    <row r="4" spans="1:16384" s="65" customFormat="1" ht="25.5">
      <c r="A4" s="49" t="s">
        <v>310</v>
      </c>
      <c r="B4" s="139">
        <v>0</v>
      </c>
      <c r="C4" s="139">
        <v>0</v>
      </c>
      <c r="D4" s="139">
        <v>0</v>
      </c>
      <c r="E4" s="139">
        <v>0</v>
      </c>
      <c r="F4" s="139">
        <v>0</v>
      </c>
      <c r="G4" s="139">
        <v>0</v>
      </c>
      <c r="H4" s="139">
        <v>0</v>
      </c>
      <c r="I4" s="139">
        <v>0</v>
      </c>
      <c r="J4" s="139">
        <v>0</v>
      </c>
      <c r="K4" s="139">
        <v>19.234999999999999</v>
      </c>
    </row>
    <row r="5" spans="1:16384" ht="25.5">
      <c r="A5" s="49" t="s">
        <v>263</v>
      </c>
      <c r="B5" s="139">
        <v>5.5E-2</v>
      </c>
      <c r="C5" s="139">
        <v>0</v>
      </c>
      <c r="D5" s="139">
        <v>0</v>
      </c>
      <c r="E5" s="139">
        <v>8.2000000000000003E-2</v>
      </c>
      <c r="F5" s="139">
        <v>0.02</v>
      </c>
      <c r="G5" s="139">
        <v>0.125</v>
      </c>
      <c r="H5" s="139">
        <v>0.20799999999999999</v>
      </c>
      <c r="I5" s="139">
        <v>2.9089999999999998</v>
      </c>
      <c r="J5" s="139">
        <v>0.19900000000000001</v>
      </c>
      <c r="K5" s="139">
        <v>3.0000000000000001E-3</v>
      </c>
    </row>
    <row r="6" spans="1:16384" ht="12.75">
      <c r="A6" s="49" t="s">
        <v>152</v>
      </c>
      <c r="B6" s="139">
        <v>0</v>
      </c>
      <c r="C6" s="139">
        <v>0</v>
      </c>
      <c r="D6" s="139">
        <v>0</v>
      </c>
      <c r="E6" s="139">
        <v>0</v>
      </c>
      <c r="F6" s="139">
        <v>0</v>
      </c>
      <c r="G6" s="139">
        <v>0</v>
      </c>
      <c r="H6" s="139">
        <v>8.0730000000000004</v>
      </c>
      <c r="I6" s="139">
        <v>7.0229999999999997</v>
      </c>
      <c r="J6" s="139">
        <v>11.529</v>
      </c>
      <c r="K6" s="139">
        <v>9.8550000000000004</v>
      </c>
    </row>
    <row r="7" spans="1:16384" ht="12.75">
      <c r="A7" s="49" t="s">
        <v>151</v>
      </c>
      <c r="B7" s="139">
        <v>0</v>
      </c>
      <c r="C7" s="139">
        <v>0</v>
      </c>
      <c r="D7" s="139">
        <v>0</v>
      </c>
      <c r="E7" s="139">
        <v>0</v>
      </c>
      <c r="F7" s="139">
        <v>0</v>
      </c>
      <c r="G7" s="139">
        <v>0</v>
      </c>
      <c r="H7" s="139">
        <v>17.628</v>
      </c>
      <c r="I7" s="139">
        <v>8.1069999999999993</v>
      </c>
      <c r="J7" s="139">
        <v>39.576999999999998</v>
      </c>
      <c r="K7" s="139">
        <v>26.321000000000002</v>
      </c>
    </row>
    <row r="8" spans="1:16384" ht="12.75">
      <c r="A8" s="141" t="s">
        <v>11</v>
      </c>
      <c r="B8" s="139">
        <v>0</v>
      </c>
      <c r="C8" s="139">
        <v>0</v>
      </c>
      <c r="D8" s="139">
        <v>0</v>
      </c>
      <c r="E8" s="139">
        <v>0</v>
      </c>
      <c r="F8" s="139">
        <v>0</v>
      </c>
      <c r="G8" s="139">
        <v>0.28399999999999997</v>
      </c>
      <c r="H8" s="139">
        <v>1.984</v>
      </c>
      <c r="I8" s="139">
        <v>1.8140000000000001</v>
      </c>
      <c r="J8" s="139">
        <v>0.2</v>
      </c>
      <c r="K8" s="139">
        <v>0</v>
      </c>
    </row>
    <row r="9" spans="1:16384" ht="12.75">
      <c r="A9" s="141" t="s">
        <v>104</v>
      </c>
      <c r="B9" s="139">
        <v>1.7</v>
      </c>
      <c r="C9" s="139">
        <v>1.7</v>
      </c>
      <c r="D9" s="139">
        <v>1.7</v>
      </c>
      <c r="E9" s="139">
        <v>1.6890000000000001</v>
      </c>
      <c r="F9" s="139">
        <v>1.6890000000000001</v>
      </c>
      <c r="G9" s="139">
        <v>1.6890000000000001</v>
      </c>
      <c r="H9" s="139">
        <v>1.7190000000000001</v>
      </c>
      <c r="I9" s="139">
        <v>1.6890000000000001</v>
      </c>
      <c r="J9" s="139">
        <v>1.784</v>
      </c>
      <c r="K9" s="139">
        <v>1.8160000000000001</v>
      </c>
    </row>
    <row r="10" spans="1:16384" ht="12.75">
      <c r="A10" s="49" t="s">
        <v>103</v>
      </c>
      <c r="B10" s="139">
        <v>2.4</v>
      </c>
      <c r="C10" s="139">
        <v>2.2999999999999998</v>
      </c>
      <c r="D10" s="139">
        <v>0</v>
      </c>
      <c r="E10" s="139">
        <v>0</v>
      </c>
      <c r="F10" s="139">
        <v>0</v>
      </c>
      <c r="G10" s="139">
        <v>0</v>
      </c>
      <c r="H10" s="139">
        <v>0</v>
      </c>
      <c r="I10" s="139">
        <v>0</v>
      </c>
      <c r="J10" s="139">
        <v>0</v>
      </c>
      <c r="K10" s="139">
        <v>0</v>
      </c>
    </row>
    <row r="11" spans="1:16384" ht="12.75">
      <c r="A11" s="49" t="s">
        <v>89</v>
      </c>
      <c r="B11" s="139">
        <v>0</v>
      </c>
      <c r="C11" s="139">
        <v>0</v>
      </c>
      <c r="D11" s="139">
        <v>0</v>
      </c>
      <c r="E11" s="139">
        <v>10</v>
      </c>
      <c r="F11" s="139">
        <v>15</v>
      </c>
      <c r="G11" s="139">
        <v>15</v>
      </c>
      <c r="H11" s="139">
        <v>6.1849999999999996</v>
      </c>
      <c r="I11" s="139">
        <v>0</v>
      </c>
      <c r="J11" s="139">
        <v>0</v>
      </c>
      <c r="K11" s="139">
        <v>0</v>
      </c>
    </row>
    <row r="12" spans="1:16384" ht="12.75">
      <c r="A12" s="49" t="s">
        <v>207</v>
      </c>
      <c r="B12" s="139">
        <v>3.0649999999999999</v>
      </c>
      <c r="C12" s="139">
        <v>3.0760000000000001</v>
      </c>
      <c r="D12" s="139">
        <v>3.0859999999999999</v>
      </c>
      <c r="E12" s="139">
        <v>3.1509999999999998</v>
      </c>
      <c r="F12" s="139">
        <v>3.76</v>
      </c>
      <c r="G12" s="139">
        <v>1.5509999999999999</v>
      </c>
      <c r="H12" s="139">
        <v>0.13900000000000001</v>
      </c>
      <c r="I12" s="139">
        <v>2.0939999999999999</v>
      </c>
      <c r="J12" s="139">
        <v>2.0750000000000002</v>
      </c>
      <c r="K12" s="139">
        <v>0.33900000000000002</v>
      </c>
    </row>
    <row r="13" spans="1:16384" ht="12.75">
      <c r="A13" s="49" t="s">
        <v>88</v>
      </c>
      <c r="B13" s="139">
        <v>15.4</v>
      </c>
      <c r="C13" s="139">
        <v>13.1</v>
      </c>
      <c r="D13" s="139">
        <v>13.1</v>
      </c>
      <c r="E13" s="139">
        <v>0</v>
      </c>
      <c r="F13" s="139">
        <v>0</v>
      </c>
      <c r="G13" s="139">
        <v>0</v>
      </c>
      <c r="H13" s="139">
        <v>0</v>
      </c>
      <c r="I13" s="139">
        <v>0</v>
      </c>
      <c r="J13" s="139">
        <v>0</v>
      </c>
      <c r="K13" s="139">
        <v>0</v>
      </c>
    </row>
    <row r="14" spans="1:16384" ht="12.75">
      <c r="A14" s="49" t="s">
        <v>12</v>
      </c>
      <c r="B14" s="139">
        <v>0</v>
      </c>
      <c r="C14" s="139">
        <v>0</v>
      </c>
      <c r="D14" s="139">
        <v>0</v>
      </c>
      <c r="E14" s="139">
        <v>0</v>
      </c>
      <c r="F14" s="139">
        <v>3.4729999999999999</v>
      </c>
      <c r="G14" s="139">
        <v>1.294</v>
      </c>
      <c r="H14" s="139">
        <v>0</v>
      </c>
      <c r="I14" s="139">
        <v>0</v>
      </c>
      <c r="J14" s="139">
        <v>0</v>
      </c>
      <c r="K14" s="139">
        <v>0</v>
      </c>
    </row>
    <row r="15" spans="1:16384" ht="12.75">
      <c r="A15" s="49" t="s">
        <v>14</v>
      </c>
      <c r="B15" s="139">
        <v>12.5</v>
      </c>
      <c r="C15" s="139">
        <v>12.8</v>
      </c>
      <c r="D15" s="139">
        <v>13</v>
      </c>
      <c r="E15" s="139">
        <v>13.018000000000001</v>
      </c>
      <c r="F15" s="139">
        <v>6.7</v>
      </c>
      <c r="G15" s="139">
        <v>0</v>
      </c>
      <c r="H15" s="139">
        <v>0</v>
      </c>
      <c r="I15" s="139">
        <v>0</v>
      </c>
      <c r="J15" s="139">
        <v>0</v>
      </c>
      <c r="K15" s="139">
        <v>0</v>
      </c>
    </row>
    <row r="16" spans="1:16384" ht="12.75">
      <c r="A16" s="49" t="s">
        <v>90</v>
      </c>
      <c r="B16" s="139">
        <v>0</v>
      </c>
      <c r="C16" s="139">
        <v>0</v>
      </c>
      <c r="D16" s="139">
        <v>0</v>
      </c>
      <c r="E16" s="139">
        <v>3.1459999999999999</v>
      </c>
      <c r="F16" s="139">
        <v>4.0890000000000004</v>
      </c>
      <c r="G16" s="139">
        <v>3.9889999999999999</v>
      </c>
      <c r="H16" s="139">
        <v>4</v>
      </c>
      <c r="I16" s="139">
        <v>0</v>
      </c>
      <c r="J16" s="139">
        <v>0</v>
      </c>
      <c r="K16" s="139">
        <v>0</v>
      </c>
    </row>
    <row r="17" spans="1:11" ht="12.75">
      <c r="A17" s="49" t="s">
        <v>87</v>
      </c>
      <c r="B17" s="139">
        <v>2.6</v>
      </c>
      <c r="C17" s="139">
        <v>2</v>
      </c>
      <c r="D17" s="139">
        <v>2.2999999999999998</v>
      </c>
      <c r="E17" s="139">
        <v>0.18</v>
      </c>
      <c r="F17" s="139">
        <v>0</v>
      </c>
      <c r="G17" s="139">
        <v>0</v>
      </c>
      <c r="H17" s="139">
        <v>0</v>
      </c>
      <c r="I17" s="139">
        <v>0</v>
      </c>
      <c r="J17" s="139">
        <v>0</v>
      </c>
      <c r="K17" s="139">
        <v>0</v>
      </c>
    </row>
    <row r="18" spans="1:11" ht="12.75">
      <c r="A18" s="49" t="s">
        <v>309</v>
      </c>
      <c r="B18" s="139">
        <v>0</v>
      </c>
      <c r="C18" s="139">
        <v>0</v>
      </c>
      <c r="D18" s="139">
        <v>0</v>
      </c>
      <c r="E18" s="139">
        <v>0</v>
      </c>
      <c r="F18" s="139">
        <v>0</v>
      </c>
      <c r="G18" s="139">
        <v>0.1</v>
      </c>
      <c r="H18" s="139">
        <v>0.1</v>
      </c>
      <c r="I18" s="139">
        <v>0.1</v>
      </c>
      <c r="J18" s="139">
        <v>0.1</v>
      </c>
      <c r="K18" s="139">
        <v>0.1</v>
      </c>
    </row>
    <row r="19" spans="1:11" ht="25.5">
      <c r="A19" s="49" t="s">
        <v>130</v>
      </c>
      <c r="B19" s="139">
        <v>0</v>
      </c>
      <c r="C19" s="139">
        <v>0</v>
      </c>
      <c r="D19" s="139">
        <v>0</v>
      </c>
      <c r="E19" s="139">
        <v>0</v>
      </c>
      <c r="F19" s="139">
        <v>2.9649999999999999</v>
      </c>
      <c r="G19" s="139">
        <v>5.1230000000000002</v>
      </c>
      <c r="H19" s="139">
        <v>0.41799999999999998</v>
      </c>
      <c r="I19" s="139">
        <v>0</v>
      </c>
      <c r="J19" s="139">
        <v>0</v>
      </c>
      <c r="K19" s="139">
        <v>0</v>
      </c>
    </row>
    <row r="20" spans="1:11" ht="12.75">
      <c r="A20" s="49" t="s">
        <v>101</v>
      </c>
      <c r="B20" s="139">
        <v>14.9</v>
      </c>
      <c r="C20" s="139">
        <v>14.9</v>
      </c>
      <c r="D20" s="139">
        <v>13.4</v>
      </c>
      <c r="E20" s="139">
        <v>13.345000000000001</v>
      </c>
      <c r="F20" s="139">
        <v>13.991</v>
      </c>
      <c r="G20" s="139">
        <v>13.125999999999999</v>
      </c>
      <c r="H20" s="139">
        <v>15.071</v>
      </c>
      <c r="I20" s="139">
        <v>14.719000000000001</v>
      </c>
      <c r="J20" s="139">
        <v>14.748000000000001</v>
      </c>
      <c r="K20" s="139">
        <v>12.663</v>
      </c>
    </row>
    <row r="21" spans="1:11" ht="12.75">
      <c r="A21" s="49" t="s">
        <v>312</v>
      </c>
      <c r="B21" s="139">
        <v>0</v>
      </c>
      <c r="C21" s="139">
        <v>0</v>
      </c>
      <c r="D21" s="139">
        <v>0</v>
      </c>
      <c r="E21" s="139">
        <v>0</v>
      </c>
      <c r="F21" s="139">
        <v>0</v>
      </c>
      <c r="G21" s="139">
        <v>0</v>
      </c>
      <c r="H21" s="139">
        <v>0</v>
      </c>
      <c r="I21" s="139">
        <v>0</v>
      </c>
      <c r="J21" s="139">
        <v>1.05</v>
      </c>
      <c r="K21" s="139">
        <v>0</v>
      </c>
    </row>
    <row r="22" spans="1:11" ht="12.75">
      <c r="A22" s="49" t="s">
        <v>13</v>
      </c>
      <c r="B22" s="139">
        <v>15.359</v>
      </c>
      <c r="C22" s="139">
        <v>15.997999999999999</v>
      </c>
      <c r="D22" s="139">
        <v>18.297000000000001</v>
      </c>
      <c r="E22" s="139">
        <v>19.167000000000002</v>
      </c>
      <c r="F22" s="139">
        <v>19.641999999999999</v>
      </c>
      <c r="G22" s="139">
        <v>17.748999999999999</v>
      </c>
      <c r="H22" s="139">
        <v>18.431999999999999</v>
      </c>
      <c r="I22" s="139">
        <v>19.28</v>
      </c>
      <c r="J22" s="139">
        <v>20.059000000000001</v>
      </c>
      <c r="K22" s="139">
        <v>19.945</v>
      </c>
    </row>
    <row r="23" spans="1:11" ht="12.75">
      <c r="A23" s="49" t="s">
        <v>98</v>
      </c>
      <c r="B23" s="139">
        <v>32.799999999999997</v>
      </c>
      <c r="C23" s="139">
        <v>28</v>
      </c>
      <c r="D23" s="139">
        <v>14.9</v>
      </c>
      <c r="E23" s="139">
        <v>21.35</v>
      </c>
      <c r="F23" s="139">
        <v>16.335000000000001</v>
      </c>
      <c r="G23" s="139">
        <v>16.527999999999999</v>
      </c>
      <c r="H23" s="139">
        <v>17.494</v>
      </c>
      <c r="I23" s="139">
        <v>17.041</v>
      </c>
      <c r="J23" s="139">
        <v>17.271000000000001</v>
      </c>
      <c r="K23" s="139">
        <v>17.387</v>
      </c>
    </row>
    <row r="24" spans="1:11" ht="12.75">
      <c r="A24" s="49" t="s">
        <v>99</v>
      </c>
      <c r="B24" s="139">
        <v>35.1</v>
      </c>
      <c r="C24" s="139">
        <v>35.799999999999997</v>
      </c>
      <c r="D24" s="139">
        <v>37.5</v>
      </c>
      <c r="E24" s="139">
        <v>42.22</v>
      </c>
      <c r="F24" s="139">
        <v>50.070999999999998</v>
      </c>
      <c r="G24" s="139">
        <v>53.404000000000003</v>
      </c>
      <c r="H24" s="139">
        <v>57.567999999999998</v>
      </c>
      <c r="I24" s="139">
        <v>62.845999999999997</v>
      </c>
      <c r="J24" s="139">
        <v>67.031999999999996</v>
      </c>
      <c r="K24" s="139">
        <v>68.917000000000002</v>
      </c>
    </row>
    <row r="25" spans="1:11" ht="12.75">
      <c r="A25" s="49" t="s">
        <v>100</v>
      </c>
      <c r="B25" s="139">
        <v>32.9</v>
      </c>
      <c r="C25" s="139">
        <v>34</v>
      </c>
      <c r="D25" s="139">
        <v>36.200000000000003</v>
      </c>
      <c r="E25" s="139">
        <v>32.351999999999997</v>
      </c>
      <c r="F25" s="139">
        <v>40.186999999999998</v>
      </c>
      <c r="G25" s="139">
        <v>39.229999999999997</v>
      </c>
      <c r="H25" s="139">
        <v>42</v>
      </c>
      <c r="I25" s="139">
        <v>41.887999999999998</v>
      </c>
      <c r="J25" s="139">
        <v>43.5</v>
      </c>
      <c r="K25" s="139">
        <v>43.5</v>
      </c>
    </row>
    <row r="26" spans="1:11" ht="12.75">
      <c r="A26" s="49" t="s">
        <v>97</v>
      </c>
      <c r="B26" s="139">
        <v>36.299999999999997</v>
      </c>
      <c r="C26" s="139">
        <v>37.6</v>
      </c>
      <c r="D26" s="139">
        <v>45</v>
      </c>
      <c r="E26" s="139">
        <v>42.807000000000002</v>
      </c>
      <c r="F26" s="139">
        <v>41.972000000000001</v>
      </c>
      <c r="G26" s="139">
        <v>37.844000000000001</v>
      </c>
      <c r="H26" s="139">
        <v>49.447000000000003</v>
      </c>
      <c r="I26" s="139">
        <v>40.585999999999999</v>
      </c>
      <c r="J26" s="139">
        <v>50.23</v>
      </c>
      <c r="K26" s="139">
        <v>48.571000000000005</v>
      </c>
    </row>
    <row r="27" spans="1:11" ht="12.75">
      <c r="A27" s="49" t="s">
        <v>102</v>
      </c>
      <c r="B27" s="139">
        <v>37.799999999999997</v>
      </c>
      <c r="C27" s="139">
        <v>47.6</v>
      </c>
      <c r="D27" s="139">
        <v>50.8</v>
      </c>
      <c r="E27" s="139">
        <v>45.923000000000002</v>
      </c>
      <c r="F27" s="139">
        <v>22.315999999999999</v>
      </c>
      <c r="G27" s="139">
        <v>23.657</v>
      </c>
      <c r="H27" s="139">
        <v>29.283000000000001</v>
      </c>
      <c r="I27" s="139">
        <v>24.957000000000001</v>
      </c>
      <c r="J27" s="139">
        <v>27.385999999999996</v>
      </c>
      <c r="K27" s="139">
        <v>25.187000000000001</v>
      </c>
    </row>
    <row r="28" spans="1:11" ht="12.75">
      <c r="A28" s="49" t="s">
        <v>96</v>
      </c>
      <c r="B28" s="139">
        <v>16.2</v>
      </c>
      <c r="C28" s="139">
        <v>11.6</v>
      </c>
      <c r="D28" s="139">
        <v>12.1</v>
      </c>
      <c r="E28" s="139">
        <v>12.2</v>
      </c>
      <c r="F28" s="139">
        <v>10.321999999999999</v>
      </c>
      <c r="G28" s="139">
        <v>9.6</v>
      </c>
      <c r="H28" s="139">
        <v>11.5</v>
      </c>
      <c r="I28" s="139">
        <v>13.746</v>
      </c>
      <c r="J28" s="139">
        <v>12</v>
      </c>
      <c r="K28" s="139">
        <v>11.5</v>
      </c>
    </row>
    <row r="29" spans="1:11" ht="12.75" hidden="1">
      <c r="A29" s="36"/>
      <c r="B29" s="37"/>
      <c r="C29" s="37"/>
      <c r="D29" s="37"/>
      <c r="E29" s="37"/>
      <c r="F29" s="37"/>
      <c r="G29" s="37"/>
      <c r="H29" s="37"/>
      <c r="I29" s="37"/>
      <c r="J29" s="37"/>
      <c r="K29" s="37"/>
    </row>
    <row r="30" spans="1:11" ht="12.75" hidden="1">
      <c r="A30" s="36"/>
      <c r="B30" s="37"/>
      <c r="C30" s="37"/>
      <c r="D30" s="37"/>
      <c r="E30" s="37"/>
      <c r="F30" s="37"/>
      <c r="G30" s="37"/>
      <c r="H30" s="37"/>
      <c r="I30" s="37"/>
      <c r="J30" s="37"/>
      <c r="K30" s="37"/>
    </row>
    <row r="31" spans="1:11" ht="12.75" hidden="1">
      <c r="A31" s="36"/>
      <c r="B31" s="37"/>
      <c r="C31" s="37"/>
      <c r="D31" s="37"/>
      <c r="E31" s="37"/>
      <c r="F31" s="37"/>
      <c r="G31" s="37"/>
      <c r="H31" s="37"/>
      <c r="I31" s="37"/>
      <c r="J31" s="37"/>
      <c r="K31" s="37"/>
    </row>
    <row r="32" spans="1:11" ht="12.75" hidden="1">
      <c r="A32" s="36"/>
      <c r="B32" s="37"/>
      <c r="C32" s="37"/>
      <c r="D32" s="37"/>
      <c r="E32" s="37"/>
      <c r="F32" s="37"/>
      <c r="G32" s="37"/>
      <c r="H32" s="37"/>
      <c r="I32" s="37"/>
      <c r="J32" s="37"/>
      <c r="K32" s="37"/>
    </row>
    <row r="33" spans="1:11" ht="12.75" hidden="1">
      <c r="A33" s="36"/>
      <c r="B33" s="37"/>
      <c r="C33" s="37"/>
      <c r="D33" s="37"/>
      <c r="E33" s="37"/>
      <c r="F33" s="37"/>
      <c r="G33" s="37"/>
      <c r="H33" s="37"/>
      <c r="I33" s="37"/>
      <c r="J33" s="37"/>
      <c r="K33" s="37"/>
    </row>
    <row r="34" spans="1:11" ht="12.75" hidden="1">
      <c r="A34" s="36"/>
      <c r="B34" s="37"/>
      <c r="C34" s="37"/>
      <c r="D34" s="37"/>
      <c r="E34" s="37"/>
      <c r="F34" s="37"/>
      <c r="G34" s="37"/>
      <c r="H34" s="37"/>
      <c r="I34" s="37"/>
      <c r="J34" s="37"/>
      <c r="K34" s="37"/>
    </row>
    <row r="35" spans="1:11" ht="12.75" hidden="1">
      <c r="A35" s="36"/>
      <c r="B35" s="37"/>
      <c r="C35" s="37"/>
      <c r="D35" s="37"/>
      <c r="E35" s="37"/>
      <c r="F35" s="37"/>
      <c r="G35" s="37"/>
      <c r="H35" s="37"/>
      <c r="I35" s="37"/>
      <c r="J35" s="37"/>
      <c r="K35" s="37"/>
    </row>
  </sheetData>
  <mergeCells count="1">
    <mergeCell ref="A1:K1"/>
  </mergeCells>
  <conditionalFormatting sqref="B3:K7 B9:K35">
    <cfRule type="cellIs" dxfId="42" priority="4" operator="equal">
      <formula>0</formula>
    </cfRule>
  </conditionalFormatting>
  <conditionalFormatting sqref="B8:K8">
    <cfRule type="cellIs" dxfId="41" priority="1" operator="equal">
      <formula>0</formula>
    </cfRule>
  </conditionalFormatting>
  <pageMargins left="0.7" right="0.7" top="0.75" bottom="0.75" header="0.3" footer="0.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4"/>
  <sheetViews>
    <sheetView workbookViewId="0">
      <selection activeCell="A21" sqref="A21: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5.2851562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c r="A3" s="148" t="s">
        <v>502</v>
      </c>
      <c r="B3" s="135"/>
      <c r="C3" s="135"/>
      <c r="D3" s="135"/>
      <c r="E3" s="135"/>
      <c r="F3" s="135"/>
      <c r="G3" s="135"/>
      <c r="H3" s="135"/>
      <c r="I3" s="135"/>
      <c r="J3" s="135"/>
      <c r="K3" s="135"/>
    </row>
    <row r="4" spans="1:12" ht="25.5">
      <c r="A4" s="49" t="s">
        <v>352</v>
      </c>
      <c r="B4" s="139">
        <v>0.63700000000000001</v>
      </c>
      <c r="C4" s="139">
        <v>0.56999999999999995</v>
      </c>
      <c r="D4" s="139">
        <v>0.59199999999999997</v>
      </c>
      <c r="E4" s="139">
        <v>0.53900000000000003</v>
      </c>
      <c r="F4" s="139">
        <v>0.48199999999999998</v>
      </c>
      <c r="G4" s="139">
        <v>0.39900000000000002</v>
      </c>
      <c r="H4" s="139">
        <v>0.38100000000000001</v>
      </c>
      <c r="I4" s="139">
        <v>0.46200000000000002</v>
      </c>
      <c r="J4" s="139">
        <v>0.48099999999999998</v>
      </c>
      <c r="K4" s="139">
        <v>0.44400000000000001</v>
      </c>
    </row>
    <row r="5" spans="1:12" ht="25.5">
      <c r="A5" s="49" t="s">
        <v>353</v>
      </c>
      <c r="B5" s="139">
        <v>0</v>
      </c>
      <c r="C5" s="139">
        <v>0</v>
      </c>
      <c r="D5" s="139">
        <v>0</v>
      </c>
      <c r="E5" s="139">
        <v>0</v>
      </c>
      <c r="F5" s="139">
        <v>0</v>
      </c>
      <c r="G5" s="139">
        <v>0.224</v>
      </c>
      <c r="H5" s="139">
        <v>1.0880000000000001</v>
      </c>
      <c r="I5" s="139">
        <v>0.71299999999999997</v>
      </c>
      <c r="J5" s="139">
        <v>0.997</v>
      </c>
      <c r="K5" s="139">
        <v>0.71</v>
      </c>
    </row>
    <row r="6" spans="1:12">
      <c r="A6" s="49" t="s">
        <v>72</v>
      </c>
      <c r="B6" s="139">
        <v>0.3</v>
      </c>
      <c r="C6" s="139">
        <v>0.1</v>
      </c>
      <c r="D6" s="139">
        <v>0.1</v>
      </c>
      <c r="E6" s="139">
        <v>0.155</v>
      </c>
      <c r="F6" s="139">
        <v>0.17699999999999999</v>
      </c>
      <c r="G6" s="139">
        <v>0.09</v>
      </c>
      <c r="H6" s="139">
        <v>0.158</v>
      </c>
      <c r="I6" s="139">
        <v>7.4999999999999997E-2</v>
      </c>
      <c r="J6" s="139">
        <v>7.4999999999999997E-2</v>
      </c>
      <c r="K6" s="139">
        <v>0</v>
      </c>
    </row>
    <row r="7" spans="1:12">
      <c r="A7" s="49" t="s">
        <v>159</v>
      </c>
      <c r="B7" s="139">
        <v>0</v>
      </c>
      <c r="C7" s="139">
        <v>0</v>
      </c>
      <c r="D7" s="139">
        <v>0</v>
      </c>
      <c r="E7" s="139">
        <v>0</v>
      </c>
      <c r="F7" s="139">
        <v>0.31900000000000001</v>
      </c>
      <c r="G7" s="139">
        <v>0.34699999999999998</v>
      </c>
      <c r="H7" s="139">
        <v>0.35499999999999998</v>
      </c>
      <c r="I7" s="139">
        <v>0.39900000000000002</v>
      </c>
      <c r="J7" s="139">
        <v>0.41099999999999998</v>
      </c>
      <c r="K7" s="139">
        <v>0</v>
      </c>
    </row>
    <row r="8" spans="1:12" ht="38.25">
      <c r="A8" s="49" t="s">
        <v>369</v>
      </c>
      <c r="B8" s="139">
        <v>0</v>
      </c>
      <c r="C8" s="139">
        <v>0</v>
      </c>
      <c r="D8" s="139">
        <v>0</v>
      </c>
      <c r="E8" s="139">
        <v>0</v>
      </c>
      <c r="F8" s="139">
        <v>0</v>
      </c>
      <c r="G8" s="139">
        <v>0</v>
      </c>
      <c r="H8" s="139">
        <v>8.6999999999999994E-2</v>
      </c>
      <c r="I8" s="139">
        <v>0.14699999999999999</v>
      </c>
      <c r="J8" s="139">
        <v>0.11899999999999999</v>
      </c>
      <c r="K8" s="139">
        <v>0</v>
      </c>
    </row>
    <row r="9" spans="1:12">
      <c r="A9" s="148" t="s">
        <v>236</v>
      </c>
      <c r="B9" s="135"/>
      <c r="C9" s="135"/>
      <c r="D9" s="135"/>
      <c r="E9" s="135"/>
      <c r="F9" s="135"/>
      <c r="G9" s="135"/>
      <c r="H9" s="135"/>
      <c r="I9" s="135"/>
      <c r="J9" s="135"/>
      <c r="K9" s="135"/>
    </row>
    <row r="10" spans="1:12">
      <c r="A10" s="49" t="s">
        <v>131</v>
      </c>
      <c r="B10" s="139">
        <v>23.5</v>
      </c>
      <c r="C10" s="139">
        <v>23.97</v>
      </c>
      <c r="D10" s="139">
        <v>26.849</v>
      </c>
      <c r="E10" s="139">
        <v>27.338000000000001</v>
      </c>
      <c r="F10" s="139">
        <v>25.437000000000001</v>
      </c>
      <c r="G10" s="139">
        <v>25.946000000000002</v>
      </c>
      <c r="H10" s="139">
        <v>25</v>
      </c>
      <c r="I10" s="139">
        <v>23.75</v>
      </c>
      <c r="J10" s="139">
        <v>22.562999999999999</v>
      </c>
      <c r="K10" s="139">
        <v>21.434999999999999</v>
      </c>
    </row>
    <row r="11" spans="1:12">
      <c r="A11" s="148" t="s">
        <v>95</v>
      </c>
      <c r="B11" s="135"/>
      <c r="C11" s="135"/>
      <c r="D11" s="135"/>
      <c r="E11" s="135"/>
      <c r="F11" s="135"/>
      <c r="G11" s="135"/>
      <c r="H11" s="135"/>
      <c r="I11" s="135"/>
      <c r="J11" s="135"/>
      <c r="K11" s="135"/>
    </row>
    <row r="12" spans="1:12">
      <c r="A12" s="49" t="s">
        <v>303</v>
      </c>
      <c r="B12" s="139">
        <v>0</v>
      </c>
      <c r="C12" s="139">
        <v>0</v>
      </c>
      <c r="D12" s="139">
        <v>0</v>
      </c>
      <c r="E12" s="139">
        <v>0</v>
      </c>
      <c r="F12" s="139">
        <v>0.30399999999999999</v>
      </c>
      <c r="G12" s="139">
        <v>0.77400000000000002</v>
      </c>
      <c r="H12" s="139">
        <v>0.875</v>
      </c>
      <c r="I12" s="139">
        <v>1.254</v>
      </c>
      <c r="J12" s="139">
        <v>0.45300000000000001</v>
      </c>
      <c r="K12" s="139">
        <v>0.98699999999999999</v>
      </c>
    </row>
    <row r="13" spans="1:12">
      <c r="A13" s="49" t="s">
        <v>304</v>
      </c>
      <c r="B13" s="139">
        <v>0</v>
      </c>
      <c r="C13" s="139">
        <v>0</v>
      </c>
      <c r="D13" s="139">
        <v>2.2250000000000001</v>
      </c>
      <c r="E13" s="139">
        <v>10.869</v>
      </c>
      <c r="F13" s="139">
        <v>10.416</v>
      </c>
      <c r="G13" s="139">
        <v>10.057</v>
      </c>
      <c r="H13" s="139">
        <v>10.36</v>
      </c>
      <c r="I13" s="139">
        <v>1.2E-2</v>
      </c>
      <c r="J13" s="139">
        <v>0</v>
      </c>
      <c r="K13" s="139">
        <v>0</v>
      </c>
    </row>
    <row r="14" spans="1:12">
      <c r="A14" s="49" t="s">
        <v>305</v>
      </c>
      <c r="B14" s="139">
        <v>0</v>
      </c>
      <c r="C14" s="139">
        <v>0</v>
      </c>
      <c r="D14" s="139">
        <v>0</v>
      </c>
      <c r="E14" s="139">
        <v>0</v>
      </c>
      <c r="F14" s="139">
        <v>2.754</v>
      </c>
      <c r="G14" s="139">
        <v>3.2360000000000002</v>
      </c>
      <c r="H14" s="139">
        <v>4.3499999999999996</v>
      </c>
      <c r="I14" s="139">
        <v>3.5</v>
      </c>
      <c r="J14" s="139">
        <v>4.923</v>
      </c>
      <c r="K14" s="139">
        <v>2.88</v>
      </c>
    </row>
    <row r="15" spans="1:12">
      <c r="A15" s="49" t="s">
        <v>4</v>
      </c>
      <c r="B15" s="139">
        <v>0</v>
      </c>
      <c r="C15" s="139">
        <v>0</v>
      </c>
      <c r="D15" s="139">
        <v>0</v>
      </c>
      <c r="E15" s="139">
        <v>0</v>
      </c>
      <c r="F15" s="139">
        <v>0</v>
      </c>
      <c r="G15" s="139">
        <v>0.27900000000000003</v>
      </c>
      <c r="H15" s="139">
        <v>0.81799999999999995</v>
      </c>
      <c r="I15" s="139">
        <v>1.1579999999999999</v>
      </c>
      <c r="J15" s="139">
        <v>0.58099999999999996</v>
      </c>
      <c r="K15" s="139">
        <v>0</v>
      </c>
    </row>
    <row r="16" spans="1:12">
      <c r="A16" s="148" t="s">
        <v>70</v>
      </c>
      <c r="B16" s="135"/>
      <c r="C16" s="135"/>
      <c r="D16" s="135"/>
      <c r="E16" s="135"/>
      <c r="F16" s="135"/>
      <c r="G16" s="135"/>
      <c r="H16" s="135"/>
      <c r="I16" s="135"/>
      <c r="J16" s="135"/>
      <c r="K16" s="135"/>
    </row>
    <row r="17" spans="1:11">
      <c r="A17" s="49" t="s">
        <v>123</v>
      </c>
      <c r="B17" s="139">
        <v>125</v>
      </c>
      <c r="C17" s="139">
        <v>0</v>
      </c>
      <c r="D17" s="139">
        <v>0</v>
      </c>
      <c r="E17" s="139">
        <v>0</v>
      </c>
      <c r="F17" s="139">
        <v>0</v>
      </c>
      <c r="G17" s="139">
        <v>0</v>
      </c>
      <c r="H17" s="139">
        <v>0</v>
      </c>
      <c r="I17" s="139">
        <v>0</v>
      </c>
      <c r="J17" s="139">
        <v>0</v>
      </c>
      <c r="K17" s="139">
        <v>0</v>
      </c>
    </row>
    <row r="18" spans="1:11" ht="25.5">
      <c r="A18" s="49" t="s">
        <v>163</v>
      </c>
      <c r="B18" s="139">
        <v>0</v>
      </c>
      <c r="C18" s="139">
        <v>0</v>
      </c>
      <c r="D18" s="139">
        <v>0</v>
      </c>
      <c r="E18" s="139">
        <v>2.5419999999999998</v>
      </c>
      <c r="F18" s="139">
        <v>0</v>
      </c>
      <c r="G18" s="139">
        <v>0</v>
      </c>
      <c r="H18" s="139">
        <v>0</v>
      </c>
      <c r="I18" s="139">
        <v>0</v>
      </c>
      <c r="J18" s="139">
        <v>0</v>
      </c>
      <c r="K18" s="139">
        <v>0</v>
      </c>
    </row>
    <row r="19" spans="1:11">
      <c r="A19" s="141" t="s">
        <v>164</v>
      </c>
      <c r="B19" s="139">
        <v>4.5</v>
      </c>
      <c r="C19" s="139">
        <v>0</v>
      </c>
      <c r="D19" s="139">
        <v>0</v>
      </c>
      <c r="E19" s="139">
        <v>0</v>
      </c>
      <c r="F19" s="139">
        <v>0</v>
      </c>
      <c r="G19" s="139">
        <v>0</v>
      </c>
      <c r="H19" s="139">
        <v>0</v>
      </c>
      <c r="I19" s="139">
        <v>0</v>
      </c>
      <c r="J19" s="139">
        <v>0</v>
      </c>
      <c r="K19" s="139">
        <v>0</v>
      </c>
    </row>
    <row r="20" spans="1:11">
      <c r="A20" s="49" t="s">
        <v>142</v>
      </c>
      <c r="B20" s="139">
        <v>0</v>
      </c>
      <c r="C20" s="139">
        <v>0</v>
      </c>
      <c r="D20" s="139">
        <v>0</v>
      </c>
      <c r="E20" s="139">
        <v>0</v>
      </c>
      <c r="F20" s="139">
        <v>0</v>
      </c>
      <c r="G20" s="139">
        <v>9.6999999999999993</v>
      </c>
      <c r="H20" s="139">
        <v>20.7</v>
      </c>
      <c r="I20" s="139">
        <v>20.7</v>
      </c>
      <c r="J20" s="139">
        <v>10.4</v>
      </c>
      <c r="K20" s="139">
        <v>10.3</v>
      </c>
    </row>
    <row r="21" spans="1:11" hidden="1">
      <c r="A21"/>
      <c r="B21"/>
      <c r="C21"/>
      <c r="D21"/>
      <c r="E21"/>
      <c r="F21"/>
      <c r="G21"/>
      <c r="H21"/>
      <c r="I21"/>
      <c r="J21"/>
      <c r="K21"/>
    </row>
    <row r="22" spans="1:11" hidden="1">
      <c r="A22"/>
      <c r="B22"/>
      <c r="C22"/>
      <c r="D22"/>
      <c r="E22"/>
      <c r="F22"/>
      <c r="G22"/>
      <c r="H22"/>
      <c r="I22"/>
      <c r="J22"/>
      <c r="K22"/>
    </row>
    <row r="23" spans="1:11" hidden="1">
      <c r="A23"/>
      <c r="B23"/>
      <c r="C23"/>
      <c r="D23"/>
      <c r="E23"/>
      <c r="F23"/>
      <c r="G23"/>
      <c r="H23"/>
      <c r="I23"/>
      <c r="J23"/>
      <c r="K23"/>
    </row>
    <row r="24" spans="1:11" hidden="1">
      <c r="A24"/>
      <c r="B24"/>
      <c r="C24"/>
      <c r="D24"/>
      <c r="E24"/>
      <c r="F24"/>
      <c r="G24"/>
      <c r="H24"/>
      <c r="I24"/>
      <c r="J24"/>
      <c r="K24"/>
    </row>
    <row r="25" spans="1:11" hidden="1">
      <c r="A25"/>
      <c r="B25"/>
      <c r="C25"/>
      <c r="D25"/>
      <c r="E25"/>
      <c r="F25"/>
      <c r="G25"/>
      <c r="H25"/>
      <c r="I25"/>
      <c r="J25"/>
      <c r="K25"/>
    </row>
    <row r="26" spans="1:11" hidden="1">
      <c r="A26"/>
      <c r="B26"/>
      <c r="C26"/>
      <c r="D26"/>
      <c r="E26"/>
      <c r="F26"/>
      <c r="G26"/>
      <c r="H26"/>
      <c r="I26"/>
      <c r="J26"/>
      <c r="K26"/>
    </row>
    <row r="27" spans="1:11" hidden="1">
      <c r="A27"/>
      <c r="B27"/>
      <c r="C27"/>
      <c r="D27"/>
      <c r="E27"/>
      <c r="F27"/>
      <c r="G27"/>
      <c r="H27"/>
      <c r="I27"/>
      <c r="J27"/>
      <c r="K27"/>
    </row>
    <row r="28" spans="1:11" hidden="1">
      <c r="A28"/>
      <c r="B28"/>
      <c r="C28"/>
      <c r="D28"/>
      <c r="E28"/>
      <c r="F28"/>
      <c r="G28"/>
      <c r="H28"/>
      <c r="I28"/>
      <c r="J28"/>
      <c r="K28"/>
    </row>
    <row r="29" spans="1:11" hidden="1">
      <c r="A29"/>
      <c r="B29"/>
      <c r="C29"/>
      <c r="D29"/>
      <c r="E29"/>
      <c r="F29"/>
      <c r="G29"/>
      <c r="H29"/>
      <c r="I29"/>
      <c r="J29"/>
      <c r="K29"/>
    </row>
    <row r="30" spans="1:11" hidden="1">
      <c r="A30"/>
      <c r="B30"/>
      <c r="C30"/>
      <c r="D30"/>
      <c r="E30"/>
      <c r="F30"/>
      <c r="G30"/>
      <c r="H30"/>
      <c r="I30"/>
      <c r="J30"/>
      <c r="K30"/>
    </row>
    <row r="31" spans="1:11" hidden="1">
      <c r="A31"/>
      <c r="B31"/>
      <c r="C31"/>
      <c r="D31"/>
      <c r="E31"/>
      <c r="F31"/>
      <c r="G31"/>
      <c r="H31"/>
      <c r="I31"/>
      <c r="J31"/>
      <c r="K31"/>
    </row>
    <row r="32" spans="1:11" hidden="1">
      <c r="A32"/>
      <c r="B32"/>
      <c r="C32"/>
      <c r="D32"/>
      <c r="E32"/>
      <c r="F32"/>
      <c r="G32"/>
      <c r="H32"/>
      <c r="I32"/>
      <c r="J32"/>
      <c r="K32"/>
    </row>
    <row r="33" spans="1:11" hidden="1">
      <c r="A33"/>
      <c r="B33"/>
      <c r="C33"/>
      <c r="D33"/>
      <c r="E33"/>
      <c r="F33"/>
      <c r="G33"/>
      <c r="H33"/>
      <c r="I33"/>
      <c r="J33"/>
      <c r="K33"/>
    </row>
    <row r="34" spans="1:11" hidden="1">
      <c r="A34"/>
      <c r="B34"/>
      <c r="C34"/>
      <c r="D34"/>
      <c r="E34"/>
      <c r="F34"/>
      <c r="G34"/>
      <c r="H34"/>
      <c r="I34"/>
      <c r="J34"/>
      <c r="K34"/>
    </row>
    <row r="35" spans="1:11" hidden="1">
      <c r="A35"/>
      <c r="B35"/>
      <c r="C35"/>
      <c r="D35"/>
      <c r="E35"/>
      <c r="F35"/>
      <c r="G35"/>
      <c r="H35"/>
      <c r="I35"/>
      <c r="J35"/>
      <c r="K35"/>
    </row>
    <row r="36" spans="1:11" hidden="1">
      <c r="A36"/>
      <c r="B36"/>
      <c r="C36"/>
      <c r="D36"/>
      <c r="E36"/>
      <c r="F36"/>
      <c r="G36"/>
      <c r="H36"/>
      <c r="I36"/>
      <c r="J36"/>
      <c r="K36"/>
    </row>
    <row r="37" spans="1:11" hidden="1">
      <c r="A37"/>
      <c r="B37"/>
      <c r="C37"/>
      <c r="D37"/>
      <c r="E37"/>
      <c r="F37"/>
      <c r="G37"/>
      <c r="H37"/>
      <c r="I37"/>
      <c r="J37"/>
      <c r="K37"/>
    </row>
    <row r="38" spans="1:11" hidden="1">
      <c r="A38"/>
      <c r="B38"/>
      <c r="C38"/>
      <c r="D38"/>
      <c r="E38"/>
      <c r="F38"/>
      <c r="G38"/>
      <c r="H38"/>
      <c r="I38"/>
      <c r="J38"/>
      <c r="K38"/>
    </row>
    <row r="39" spans="1:11" hidden="1">
      <c r="A39"/>
      <c r="B39"/>
      <c r="C39"/>
      <c r="D39"/>
      <c r="E39"/>
      <c r="F39"/>
      <c r="G39"/>
      <c r="H39"/>
      <c r="I39"/>
      <c r="J39"/>
      <c r="K39"/>
    </row>
    <row r="40" spans="1:11" hidden="1">
      <c r="A40"/>
      <c r="B40"/>
      <c r="C40"/>
      <c r="D40"/>
      <c r="E40"/>
      <c r="F40"/>
      <c r="G40"/>
      <c r="H40"/>
      <c r="I40"/>
      <c r="J40"/>
      <c r="K40"/>
    </row>
    <row r="41" spans="1:11" hidden="1">
      <c r="A41"/>
      <c r="B41"/>
      <c r="C41"/>
      <c r="D41"/>
      <c r="E41"/>
      <c r="F41"/>
      <c r="G41"/>
      <c r="H41"/>
      <c r="I41"/>
      <c r="J41"/>
      <c r="K41"/>
    </row>
    <row r="42" spans="1:11" hidden="1">
      <c r="A42"/>
      <c r="B42"/>
      <c r="C42"/>
      <c r="D42"/>
      <c r="E42"/>
      <c r="F42"/>
      <c r="G42"/>
      <c r="H42"/>
      <c r="I42"/>
      <c r="J42"/>
      <c r="K42"/>
    </row>
    <row r="43" spans="1:11" hidden="1">
      <c r="A43"/>
      <c r="B43"/>
      <c r="C43"/>
      <c r="D43"/>
      <c r="E43"/>
      <c r="F43"/>
      <c r="G43"/>
      <c r="H43"/>
      <c r="I43"/>
      <c r="J43"/>
      <c r="K43"/>
    </row>
    <row r="44" spans="1:11" hidden="1">
      <c r="A44"/>
      <c r="B44"/>
      <c r="C44"/>
      <c r="D44"/>
      <c r="E44"/>
      <c r="F44"/>
      <c r="G44"/>
      <c r="H44"/>
      <c r="I44"/>
      <c r="J44"/>
      <c r="K44"/>
    </row>
    <row r="45" spans="1:11" hidden="1">
      <c r="A45"/>
      <c r="B45"/>
      <c r="C45"/>
      <c r="D45"/>
      <c r="E45"/>
      <c r="F45"/>
      <c r="G45"/>
      <c r="H45"/>
      <c r="I45"/>
      <c r="J45"/>
      <c r="K45"/>
    </row>
    <row r="46" spans="1:11" hidden="1">
      <c r="A46"/>
      <c r="B46"/>
      <c r="C46"/>
      <c r="D46"/>
      <c r="E46"/>
      <c r="F46"/>
      <c r="G46"/>
      <c r="H46"/>
      <c r="I46"/>
      <c r="J46"/>
      <c r="K46"/>
    </row>
    <row r="47" spans="1:11" hidden="1">
      <c r="A47"/>
      <c r="B47"/>
      <c r="C47"/>
      <c r="D47"/>
      <c r="E47"/>
      <c r="F47"/>
      <c r="G47"/>
      <c r="H47"/>
      <c r="I47"/>
      <c r="J47"/>
      <c r="K47"/>
    </row>
    <row r="48" spans="1:11" hidden="1">
      <c r="A48"/>
      <c r="B48"/>
      <c r="C48"/>
      <c r="D48"/>
      <c r="E48"/>
      <c r="F48"/>
      <c r="G48"/>
      <c r="H48"/>
      <c r="I48"/>
      <c r="J48"/>
      <c r="K48"/>
    </row>
    <row r="49" spans="1:11" hidden="1">
      <c r="A49"/>
      <c r="B49"/>
      <c r="C49"/>
      <c r="D49"/>
      <c r="E49"/>
      <c r="F49"/>
      <c r="G49"/>
      <c r="H49"/>
      <c r="I49"/>
      <c r="J49"/>
      <c r="K49"/>
    </row>
    <row r="50" spans="1:11" hidden="1">
      <c r="A50"/>
      <c r="B50"/>
      <c r="C50"/>
      <c r="D50"/>
      <c r="E50"/>
      <c r="F50"/>
      <c r="G50"/>
      <c r="H50"/>
      <c r="I50"/>
      <c r="J50"/>
      <c r="K50"/>
    </row>
    <row r="51" spans="1:11" hidden="1">
      <c r="A51"/>
      <c r="B51"/>
      <c r="C51"/>
      <c r="D51"/>
      <c r="E51"/>
      <c r="F51"/>
      <c r="G51"/>
      <c r="H51"/>
      <c r="I51"/>
      <c r="J51"/>
      <c r="K51"/>
    </row>
    <row r="52" spans="1:11" hidden="1">
      <c r="A52"/>
      <c r="B52"/>
      <c r="C52"/>
      <c r="D52"/>
      <c r="E52"/>
      <c r="F52"/>
      <c r="G52"/>
      <c r="H52"/>
      <c r="I52"/>
      <c r="J52"/>
      <c r="K52"/>
    </row>
    <row r="53" spans="1:11" hidden="1">
      <c r="A53"/>
      <c r="B53"/>
      <c r="C53"/>
      <c r="D53"/>
      <c r="E53"/>
      <c r="F53"/>
      <c r="G53"/>
      <c r="H53"/>
      <c r="I53"/>
      <c r="J53"/>
      <c r="K53"/>
    </row>
    <row r="54" spans="1:11" hidden="1">
      <c r="A54"/>
      <c r="B54"/>
      <c r="C54"/>
      <c r="D54"/>
      <c r="E54"/>
      <c r="F54"/>
      <c r="G54"/>
      <c r="H54"/>
      <c r="I54"/>
      <c r="J54"/>
      <c r="K54"/>
    </row>
    <row r="55" spans="1:11" hidden="1">
      <c r="A55"/>
      <c r="B55"/>
      <c r="C55"/>
      <c r="D55"/>
      <c r="E55"/>
      <c r="F55"/>
      <c r="G55"/>
      <c r="H55"/>
      <c r="I55"/>
      <c r="J55"/>
      <c r="K55"/>
    </row>
    <row r="56" spans="1:11" hidden="1">
      <c r="A56"/>
      <c r="B56"/>
      <c r="C56"/>
      <c r="D56"/>
      <c r="E56"/>
      <c r="F56"/>
      <c r="G56"/>
      <c r="H56"/>
      <c r="I56"/>
      <c r="J56"/>
      <c r="K56"/>
    </row>
    <row r="57" spans="1:11" hidden="1">
      <c r="A57"/>
      <c r="B57"/>
      <c r="C57"/>
      <c r="D57"/>
      <c r="E57"/>
      <c r="F57"/>
      <c r="G57"/>
      <c r="H57"/>
      <c r="I57"/>
      <c r="J57"/>
      <c r="K57"/>
    </row>
    <row r="58" spans="1:11" hidden="1">
      <c r="A58"/>
      <c r="B58"/>
      <c r="C58"/>
      <c r="D58"/>
      <c r="E58"/>
      <c r="F58"/>
      <c r="G58"/>
      <c r="H58"/>
      <c r="I58"/>
      <c r="J58"/>
      <c r="K58"/>
    </row>
    <row r="59" spans="1:11" hidden="1">
      <c r="A59"/>
      <c r="B59"/>
      <c r="C59"/>
      <c r="D59"/>
      <c r="E59"/>
      <c r="F59"/>
      <c r="G59"/>
      <c r="H59"/>
      <c r="I59"/>
      <c r="J59"/>
      <c r="K59"/>
    </row>
    <row r="60" spans="1:11" hidden="1">
      <c r="A60"/>
      <c r="B60"/>
      <c r="C60"/>
      <c r="D60"/>
      <c r="E60"/>
      <c r="F60"/>
      <c r="G60"/>
      <c r="H60"/>
      <c r="I60"/>
      <c r="J60"/>
      <c r="K60"/>
    </row>
    <row r="61" spans="1:11" hidden="1">
      <c r="A61"/>
      <c r="B61"/>
      <c r="C61"/>
      <c r="D61"/>
      <c r="E61"/>
      <c r="F61"/>
      <c r="G61"/>
      <c r="H61"/>
      <c r="I61"/>
      <c r="J61"/>
      <c r="K61"/>
    </row>
    <row r="62" spans="1:11" hidden="1">
      <c r="A62"/>
      <c r="B62"/>
      <c r="C62"/>
      <c r="D62"/>
      <c r="E62"/>
      <c r="F62"/>
      <c r="G62"/>
      <c r="H62"/>
      <c r="I62"/>
      <c r="J62"/>
      <c r="K62"/>
    </row>
    <row r="63" spans="1:11" hidden="1">
      <c r="A63"/>
      <c r="B63"/>
      <c r="C63"/>
      <c r="D63"/>
      <c r="E63"/>
      <c r="F63"/>
      <c r="G63"/>
      <c r="H63"/>
      <c r="I63"/>
      <c r="J63"/>
      <c r="K63"/>
    </row>
    <row r="64" spans="1:11" hidden="1">
      <c r="A64"/>
      <c r="B64"/>
      <c r="C64"/>
      <c r="D64"/>
      <c r="E64"/>
      <c r="F64"/>
      <c r="G64"/>
      <c r="H64"/>
      <c r="I64"/>
      <c r="J64"/>
      <c r="K64"/>
    </row>
    <row r="65" spans="1:11" hidden="1">
      <c r="A65"/>
      <c r="B65"/>
      <c r="C65"/>
      <c r="D65"/>
      <c r="E65"/>
      <c r="F65"/>
      <c r="G65"/>
      <c r="H65"/>
      <c r="I65"/>
      <c r="J65"/>
      <c r="K65"/>
    </row>
    <row r="66" spans="1:11" hidden="1">
      <c r="A66"/>
      <c r="B66"/>
      <c r="C66"/>
      <c r="D66"/>
      <c r="E66"/>
      <c r="F66"/>
      <c r="G66"/>
      <c r="H66"/>
      <c r="I66"/>
      <c r="J66"/>
      <c r="K66"/>
    </row>
    <row r="67" spans="1:11" hidden="1">
      <c r="A67"/>
      <c r="B67"/>
      <c r="C67"/>
      <c r="D67"/>
      <c r="E67"/>
      <c r="F67"/>
      <c r="G67"/>
      <c r="H67"/>
      <c r="I67"/>
      <c r="J67"/>
      <c r="K67"/>
    </row>
    <row r="68" spans="1:11" hidden="1">
      <c r="A68"/>
      <c r="B68"/>
      <c r="C68"/>
      <c r="D68"/>
      <c r="E68"/>
      <c r="F68"/>
      <c r="G68"/>
      <c r="H68"/>
      <c r="I68"/>
      <c r="J68"/>
      <c r="K68"/>
    </row>
    <row r="69" spans="1:11" hidden="1">
      <c r="A69"/>
      <c r="B69"/>
      <c r="C69"/>
      <c r="D69"/>
      <c r="E69"/>
      <c r="F69"/>
      <c r="G69"/>
      <c r="H69"/>
      <c r="I69"/>
      <c r="J69"/>
      <c r="K69"/>
    </row>
    <row r="70" spans="1:11" hidden="1">
      <c r="A70"/>
      <c r="B70"/>
      <c r="C70"/>
      <c r="D70"/>
      <c r="E70"/>
      <c r="F70"/>
      <c r="G70"/>
      <c r="H70"/>
      <c r="I70"/>
      <c r="J70"/>
      <c r="K70"/>
    </row>
    <row r="71" spans="1:11" hidden="1">
      <c r="A71"/>
      <c r="B71"/>
      <c r="C71"/>
      <c r="D71"/>
      <c r="E71"/>
      <c r="F71"/>
      <c r="G71"/>
      <c r="H71"/>
      <c r="I71"/>
      <c r="J71"/>
      <c r="K71"/>
    </row>
    <row r="72" spans="1:11" hidden="1">
      <c r="A72"/>
      <c r="B72"/>
      <c r="C72"/>
      <c r="D72"/>
      <c r="E72"/>
      <c r="F72"/>
      <c r="G72"/>
      <c r="H72"/>
      <c r="I72"/>
      <c r="J72"/>
      <c r="K72"/>
    </row>
    <row r="73" spans="1:11" hidden="1">
      <c r="A73"/>
      <c r="B73"/>
      <c r="C73"/>
      <c r="D73"/>
      <c r="E73"/>
      <c r="F73"/>
      <c r="G73"/>
      <c r="H73"/>
      <c r="I73"/>
      <c r="J73"/>
      <c r="K73"/>
    </row>
    <row r="74" spans="1:11" hidden="1">
      <c r="A74"/>
      <c r="B74"/>
      <c r="C74"/>
      <c r="D74"/>
      <c r="E74"/>
      <c r="F74"/>
      <c r="G74"/>
      <c r="H74"/>
      <c r="I74"/>
      <c r="J74"/>
      <c r="K74"/>
    </row>
    <row r="75" spans="1:11" hidden="1">
      <c r="A75"/>
      <c r="B75"/>
      <c r="C75"/>
      <c r="D75"/>
      <c r="E75"/>
      <c r="F75"/>
      <c r="G75"/>
      <c r="H75"/>
      <c r="I75"/>
      <c r="J75"/>
      <c r="K75"/>
    </row>
    <row r="76" spans="1:11" hidden="1">
      <c r="A76"/>
      <c r="B76"/>
      <c r="C76"/>
      <c r="D76"/>
      <c r="E76"/>
      <c r="F76"/>
      <c r="G76"/>
      <c r="H76"/>
      <c r="I76"/>
      <c r="J76"/>
      <c r="K76"/>
    </row>
    <row r="77" spans="1:11" hidden="1">
      <c r="A77"/>
      <c r="B77"/>
      <c r="C77"/>
      <c r="D77"/>
      <c r="E77"/>
      <c r="F77"/>
      <c r="G77"/>
      <c r="H77"/>
      <c r="I77"/>
      <c r="J77"/>
      <c r="K77"/>
    </row>
    <row r="78" spans="1:11" hidden="1">
      <c r="A78"/>
      <c r="B78"/>
      <c r="C78"/>
      <c r="D78"/>
      <c r="E78"/>
      <c r="F78"/>
      <c r="G78"/>
      <c r="H78"/>
      <c r="I78"/>
      <c r="J78"/>
      <c r="K78"/>
    </row>
    <row r="79" spans="1:11" hidden="1">
      <c r="A79"/>
      <c r="B79"/>
      <c r="C79"/>
      <c r="D79"/>
      <c r="E79"/>
      <c r="F79"/>
      <c r="G79"/>
      <c r="H79"/>
      <c r="I79"/>
      <c r="J79"/>
      <c r="K79"/>
    </row>
    <row r="80" spans="1:11" hidden="1">
      <c r="A80"/>
      <c r="B80"/>
      <c r="C80"/>
      <c r="D80"/>
      <c r="E80"/>
      <c r="F80"/>
      <c r="G80"/>
      <c r="H80"/>
      <c r="I80"/>
      <c r="J80"/>
      <c r="K80"/>
    </row>
    <row r="81" spans="1:11" hidden="1">
      <c r="A81"/>
      <c r="B81"/>
      <c r="C81"/>
      <c r="D81"/>
      <c r="E81"/>
      <c r="F81"/>
      <c r="G81"/>
      <c r="H81"/>
      <c r="I81"/>
      <c r="J81"/>
      <c r="K81"/>
    </row>
    <row r="82" spans="1:11" hidden="1">
      <c r="A82"/>
      <c r="B82"/>
      <c r="C82"/>
      <c r="D82"/>
      <c r="E82"/>
      <c r="F82"/>
      <c r="G82"/>
      <c r="H82"/>
      <c r="I82"/>
      <c r="J82"/>
      <c r="K82"/>
    </row>
    <row r="83" spans="1:11" hidden="1">
      <c r="A83"/>
      <c r="B83"/>
      <c r="C83"/>
      <c r="D83"/>
      <c r="E83"/>
      <c r="F83"/>
      <c r="G83"/>
      <c r="H83"/>
      <c r="I83"/>
      <c r="J83"/>
      <c r="K83"/>
    </row>
    <row r="84" spans="1:11" hidden="1">
      <c r="A84"/>
      <c r="B84"/>
      <c r="C84"/>
      <c r="D84"/>
      <c r="E84"/>
      <c r="F84"/>
      <c r="G84"/>
      <c r="H84"/>
      <c r="I84"/>
      <c r="J84"/>
      <c r="K84"/>
    </row>
    <row r="85" spans="1:11" hidden="1">
      <c r="A85"/>
      <c r="B85"/>
      <c r="C85"/>
      <c r="D85"/>
      <c r="E85"/>
      <c r="F85"/>
      <c r="G85"/>
      <c r="H85"/>
      <c r="I85"/>
      <c r="J85"/>
      <c r="K85"/>
    </row>
    <row r="86" spans="1:11" hidden="1">
      <c r="A86"/>
      <c r="B86"/>
      <c r="C86"/>
      <c r="D86"/>
      <c r="E86"/>
      <c r="F86"/>
      <c r="G86"/>
      <c r="H86"/>
      <c r="I86"/>
      <c r="J86"/>
      <c r="K86"/>
    </row>
    <row r="87" spans="1:11" hidden="1">
      <c r="A87"/>
      <c r="B87"/>
      <c r="C87"/>
      <c r="D87"/>
      <c r="E87"/>
      <c r="F87"/>
      <c r="G87"/>
      <c r="H87"/>
      <c r="I87"/>
      <c r="J87"/>
      <c r="K87"/>
    </row>
    <row r="88" spans="1:11" hidden="1">
      <c r="A88"/>
      <c r="B88"/>
      <c r="C88"/>
      <c r="D88"/>
      <c r="E88"/>
      <c r="F88"/>
      <c r="G88"/>
      <c r="H88"/>
      <c r="I88"/>
      <c r="J88"/>
      <c r="K88"/>
    </row>
    <row r="89" spans="1:11" hidden="1">
      <c r="A89"/>
      <c r="B89"/>
      <c r="C89"/>
      <c r="D89"/>
      <c r="E89"/>
      <c r="F89"/>
      <c r="G89"/>
      <c r="H89"/>
      <c r="I89"/>
      <c r="J89"/>
      <c r="K89"/>
    </row>
    <row r="90" spans="1:11" hidden="1">
      <c r="A90"/>
      <c r="B90"/>
      <c r="C90"/>
      <c r="D90"/>
      <c r="E90"/>
      <c r="F90"/>
      <c r="G90"/>
      <c r="H90"/>
      <c r="I90"/>
      <c r="J90"/>
      <c r="K90"/>
    </row>
    <row r="91" spans="1:11" hidden="1">
      <c r="A91"/>
      <c r="B91"/>
      <c r="C91"/>
      <c r="D91"/>
      <c r="E91"/>
      <c r="F91"/>
      <c r="G91"/>
      <c r="H91"/>
      <c r="I91"/>
      <c r="J91"/>
      <c r="K91"/>
    </row>
    <row r="92" spans="1:11" hidden="1">
      <c r="A92"/>
      <c r="B92"/>
      <c r="C92"/>
      <c r="D92"/>
      <c r="E92"/>
      <c r="F92"/>
      <c r="G92"/>
      <c r="H92"/>
      <c r="I92"/>
      <c r="J92"/>
      <c r="K92"/>
    </row>
    <row r="93" spans="1:11" hidden="1">
      <c r="A93"/>
      <c r="B93"/>
      <c r="C93"/>
      <c r="D93"/>
      <c r="E93"/>
      <c r="F93"/>
      <c r="G93"/>
      <c r="H93"/>
      <c r="I93"/>
      <c r="J93"/>
      <c r="K93"/>
    </row>
    <row r="94" spans="1:11" hidden="1">
      <c r="A94"/>
      <c r="B94"/>
      <c r="C94"/>
      <c r="D94"/>
      <c r="E94"/>
      <c r="F94"/>
      <c r="G94"/>
      <c r="H94"/>
      <c r="I94"/>
      <c r="J94"/>
      <c r="K94"/>
    </row>
    <row r="95" spans="1:11" hidden="1">
      <c r="A95"/>
      <c r="B95"/>
      <c r="C95"/>
      <c r="D95"/>
      <c r="E95"/>
      <c r="F95"/>
      <c r="G95"/>
      <c r="H95"/>
      <c r="I95"/>
      <c r="J95"/>
      <c r="K95"/>
    </row>
    <row r="96" spans="1:11" hidden="1">
      <c r="A96"/>
      <c r="B96"/>
      <c r="C96"/>
      <c r="D96"/>
      <c r="E96"/>
      <c r="F96"/>
      <c r="G96"/>
      <c r="H96"/>
      <c r="I96"/>
      <c r="J96"/>
      <c r="K96"/>
    </row>
    <row r="97" spans="1:11" hidden="1">
      <c r="A97"/>
      <c r="B97"/>
      <c r="C97"/>
      <c r="D97"/>
      <c r="E97"/>
      <c r="F97"/>
      <c r="G97"/>
      <c r="H97"/>
      <c r="I97"/>
      <c r="J97"/>
      <c r="K97"/>
    </row>
    <row r="98" spans="1:11" hidden="1">
      <c r="A98"/>
      <c r="B98"/>
      <c r="C98"/>
      <c r="D98"/>
      <c r="E98"/>
      <c r="F98"/>
      <c r="G98"/>
      <c r="H98"/>
      <c r="I98"/>
      <c r="J98"/>
      <c r="K98"/>
    </row>
    <row r="99" spans="1:11" hidden="1">
      <c r="A99"/>
      <c r="B99"/>
      <c r="C99"/>
      <c r="D99"/>
      <c r="E99"/>
      <c r="F99"/>
      <c r="G99"/>
      <c r="H99"/>
      <c r="I99"/>
      <c r="J99"/>
      <c r="K99"/>
    </row>
    <row r="100" spans="1:11" hidden="1">
      <c r="A100"/>
      <c r="B100"/>
      <c r="C100"/>
      <c r="D100"/>
      <c r="E100"/>
      <c r="F100"/>
      <c r="G100"/>
      <c r="H100"/>
      <c r="I100"/>
      <c r="J100"/>
      <c r="K100"/>
    </row>
    <row r="101" spans="1:11" hidden="1">
      <c r="A101"/>
      <c r="B101"/>
      <c r="C101"/>
      <c r="D101"/>
      <c r="E101"/>
      <c r="F101"/>
      <c r="G101"/>
      <c r="H101"/>
      <c r="I101"/>
      <c r="J101"/>
      <c r="K101"/>
    </row>
    <row r="102" spans="1:11" hidden="1">
      <c r="A102"/>
      <c r="B102"/>
      <c r="C102"/>
      <c r="D102"/>
      <c r="E102"/>
      <c r="F102"/>
      <c r="G102"/>
      <c r="H102"/>
      <c r="I102"/>
      <c r="J102"/>
      <c r="K102"/>
    </row>
    <row r="103" spans="1:11" hidden="1">
      <c r="A103"/>
      <c r="B103"/>
      <c r="C103"/>
      <c r="D103"/>
      <c r="E103"/>
      <c r="F103"/>
      <c r="G103"/>
      <c r="H103"/>
      <c r="I103"/>
      <c r="J103"/>
      <c r="K103"/>
    </row>
    <row r="104" spans="1:11" hidden="1">
      <c r="A104"/>
      <c r="B104"/>
      <c r="C104"/>
      <c r="D104"/>
      <c r="E104"/>
      <c r="F104"/>
      <c r="G104"/>
      <c r="H104"/>
      <c r="I104"/>
      <c r="J104"/>
      <c r="K104"/>
    </row>
    <row r="105" spans="1:11" hidden="1">
      <c r="A105"/>
      <c r="B105"/>
      <c r="C105"/>
      <c r="D105"/>
      <c r="E105"/>
      <c r="F105"/>
      <c r="G105"/>
      <c r="H105"/>
      <c r="I105"/>
      <c r="J105"/>
      <c r="K105"/>
    </row>
    <row r="106" spans="1:11" hidden="1">
      <c r="A106"/>
      <c r="B106"/>
      <c r="C106"/>
      <c r="D106"/>
      <c r="E106"/>
      <c r="F106"/>
      <c r="G106"/>
      <c r="H106"/>
      <c r="I106"/>
      <c r="J106"/>
      <c r="K106"/>
    </row>
    <row r="107" spans="1:11" hidden="1">
      <c r="A107"/>
      <c r="B107"/>
      <c r="C107"/>
      <c r="D107"/>
      <c r="E107"/>
      <c r="F107"/>
      <c r="G107"/>
      <c r="H107"/>
      <c r="I107"/>
      <c r="J107"/>
      <c r="K107"/>
    </row>
    <row r="108" spans="1:11" hidden="1">
      <c r="A108"/>
      <c r="B108"/>
      <c r="C108"/>
      <c r="D108"/>
      <c r="E108"/>
      <c r="F108"/>
      <c r="G108"/>
      <c r="H108"/>
      <c r="I108"/>
      <c r="J108"/>
      <c r="K108"/>
    </row>
    <row r="109" spans="1:11" hidden="1">
      <c r="A109"/>
      <c r="B109"/>
      <c r="C109"/>
      <c r="D109"/>
      <c r="E109"/>
      <c r="F109"/>
      <c r="G109"/>
      <c r="H109"/>
      <c r="I109"/>
      <c r="J109"/>
      <c r="K109"/>
    </row>
    <row r="110" spans="1:11" hidden="1">
      <c r="A110"/>
      <c r="B110"/>
      <c r="C110"/>
      <c r="D110"/>
      <c r="E110"/>
      <c r="F110"/>
      <c r="G110"/>
      <c r="H110"/>
      <c r="I110"/>
      <c r="J110"/>
      <c r="K110"/>
    </row>
    <row r="111" spans="1:11" hidden="1">
      <c r="A111"/>
      <c r="B111"/>
      <c r="C111"/>
      <c r="D111"/>
      <c r="E111"/>
      <c r="F111"/>
      <c r="G111"/>
      <c r="H111"/>
      <c r="I111"/>
      <c r="J111"/>
      <c r="K111"/>
    </row>
    <row r="112" spans="1:11" hidden="1">
      <c r="A112"/>
      <c r="B112"/>
      <c r="C112"/>
      <c r="D112"/>
      <c r="E112"/>
      <c r="F112"/>
      <c r="G112"/>
      <c r="H112"/>
      <c r="I112"/>
      <c r="J112"/>
      <c r="K112"/>
    </row>
    <row r="113" spans="1:11" hidden="1">
      <c r="A113"/>
      <c r="B113"/>
      <c r="C113"/>
      <c r="D113"/>
      <c r="E113"/>
      <c r="F113"/>
      <c r="G113"/>
      <c r="H113"/>
      <c r="I113"/>
      <c r="J113"/>
      <c r="K113"/>
    </row>
    <row r="114" spans="1:11" hidden="1">
      <c r="A114"/>
      <c r="B114"/>
      <c r="C114"/>
      <c r="D114"/>
      <c r="E114"/>
      <c r="F114"/>
      <c r="G114"/>
      <c r="H114"/>
      <c r="I114"/>
      <c r="J114"/>
      <c r="K114"/>
    </row>
    <row r="115" spans="1:11" hidden="1">
      <c r="A115"/>
      <c r="B115"/>
      <c r="C115"/>
      <c r="D115"/>
      <c r="E115"/>
      <c r="F115"/>
      <c r="G115"/>
      <c r="H115"/>
      <c r="I115"/>
      <c r="J115"/>
      <c r="K115"/>
    </row>
    <row r="116" spans="1:11" hidden="1">
      <c r="A116"/>
      <c r="B116"/>
      <c r="C116"/>
      <c r="D116"/>
      <c r="E116"/>
      <c r="F116"/>
      <c r="G116"/>
      <c r="H116"/>
      <c r="I116"/>
      <c r="J116"/>
      <c r="K116"/>
    </row>
    <row r="117" spans="1:11" hidden="1">
      <c r="A117"/>
      <c r="B117"/>
      <c r="C117"/>
      <c r="D117"/>
      <c r="E117"/>
      <c r="F117"/>
      <c r="G117"/>
      <c r="H117"/>
      <c r="I117"/>
      <c r="J117"/>
      <c r="K117"/>
    </row>
    <row r="118" spans="1:11" hidden="1">
      <c r="A118"/>
      <c r="B118"/>
      <c r="C118"/>
      <c r="D118"/>
      <c r="E118"/>
      <c r="F118"/>
      <c r="G118"/>
      <c r="H118"/>
      <c r="I118"/>
      <c r="J118"/>
      <c r="K118"/>
    </row>
    <row r="119" spans="1:11" hidden="1">
      <c r="A119"/>
      <c r="B119"/>
      <c r="C119"/>
      <c r="D119"/>
      <c r="E119"/>
      <c r="F119"/>
      <c r="G119"/>
      <c r="H119"/>
      <c r="I119"/>
      <c r="J119"/>
      <c r="K119"/>
    </row>
    <row r="120" spans="1:11" hidden="1">
      <c r="A120"/>
      <c r="B120"/>
      <c r="C120"/>
      <c r="D120"/>
      <c r="E120"/>
      <c r="F120"/>
      <c r="G120"/>
      <c r="H120"/>
      <c r="I120"/>
      <c r="J120"/>
      <c r="K120"/>
    </row>
    <row r="121" spans="1:11" hidden="1">
      <c r="A121"/>
      <c r="B121"/>
      <c r="C121"/>
      <c r="D121"/>
      <c r="E121"/>
      <c r="F121"/>
      <c r="G121"/>
      <c r="H121"/>
      <c r="I121"/>
      <c r="J121"/>
      <c r="K121"/>
    </row>
    <row r="122" spans="1:11" hidden="1">
      <c r="A122"/>
      <c r="B122"/>
      <c r="C122"/>
      <c r="D122"/>
      <c r="E122"/>
      <c r="F122"/>
      <c r="G122"/>
      <c r="H122"/>
      <c r="I122"/>
      <c r="J122"/>
      <c r="K122"/>
    </row>
    <row r="123" spans="1:11" hidden="1">
      <c r="A123"/>
      <c r="B123"/>
      <c r="C123"/>
      <c r="D123"/>
      <c r="E123"/>
      <c r="F123"/>
      <c r="G123"/>
      <c r="H123"/>
      <c r="I123"/>
      <c r="J123"/>
      <c r="K123"/>
    </row>
    <row r="124" spans="1:11" hidden="1">
      <c r="A124"/>
      <c r="B124"/>
      <c r="C124"/>
      <c r="D124"/>
      <c r="E124"/>
      <c r="F124"/>
      <c r="G124"/>
      <c r="H124"/>
      <c r="I124"/>
      <c r="J124"/>
      <c r="K124"/>
    </row>
    <row r="125" spans="1:11" hidden="1">
      <c r="A125"/>
      <c r="B125"/>
      <c r="C125"/>
      <c r="D125"/>
      <c r="E125"/>
      <c r="F125"/>
      <c r="G125"/>
      <c r="H125"/>
      <c r="I125"/>
      <c r="J125"/>
      <c r="K125"/>
    </row>
    <row r="126" spans="1:11" hidden="1">
      <c r="A126"/>
      <c r="B126"/>
      <c r="C126"/>
      <c r="D126"/>
      <c r="E126"/>
      <c r="F126"/>
      <c r="G126"/>
      <c r="H126"/>
      <c r="I126"/>
      <c r="J126"/>
      <c r="K126"/>
    </row>
    <row r="127" spans="1:11" hidden="1">
      <c r="A127"/>
      <c r="B127"/>
      <c r="C127"/>
      <c r="D127"/>
      <c r="E127"/>
      <c r="F127"/>
      <c r="G127"/>
      <c r="H127"/>
      <c r="I127"/>
      <c r="J127"/>
      <c r="K127"/>
    </row>
    <row r="128" spans="1:11" hidden="1">
      <c r="A128"/>
      <c r="B128"/>
      <c r="C128"/>
      <c r="D128"/>
      <c r="E128"/>
      <c r="F128"/>
      <c r="G128"/>
      <c r="H128"/>
      <c r="I128"/>
      <c r="J128"/>
      <c r="K128"/>
    </row>
    <row r="129" spans="1:11" hidden="1">
      <c r="A129"/>
      <c r="B129"/>
      <c r="C129"/>
      <c r="D129"/>
      <c r="E129"/>
      <c r="F129"/>
      <c r="G129"/>
      <c r="H129"/>
      <c r="I129"/>
      <c r="J129"/>
      <c r="K129"/>
    </row>
    <row r="130" spans="1:11" hidden="1">
      <c r="A130"/>
      <c r="B130"/>
      <c r="C130"/>
      <c r="D130"/>
      <c r="E130"/>
      <c r="F130"/>
      <c r="G130"/>
      <c r="H130"/>
      <c r="I130"/>
      <c r="J130"/>
      <c r="K130"/>
    </row>
    <row r="131" spans="1:11" hidden="1">
      <c r="A131"/>
      <c r="B131"/>
      <c r="C131"/>
      <c r="D131"/>
      <c r="E131"/>
      <c r="F131"/>
      <c r="G131"/>
      <c r="H131"/>
      <c r="I131"/>
      <c r="J131"/>
      <c r="K131"/>
    </row>
    <row r="132" spans="1:11" hidden="1">
      <c r="A132"/>
      <c r="B132"/>
      <c r="C132"/>
      <c r="D132"/>
      <c r="E132"/>
      <c r="F132"/>
      <c r="G132"/>
      <c r="H132"/>
      <c r="I132"/>
      <c r="J132"/>
      <c r="K132"/>
    </row>
    <row r="133" spans="1:11" hidden="1">
      <c r="A133"/>
      <c r="B133"/>
      <c r="C133"/>
      <c r="D133"/>
      <c r="E133"/>
      <c r="F133"/>
      <c r="G133"/>
      <c r="H133"/>
      <c r="I133"/>
      <c r="J133"/>
      <c r="K133"/>
    </row>
    <row r="134" spans="1:11" hidden="1">
      <c r="A134"/>
      <c r="B134"/>
      <c r="C134"/>
      <c r="D134"/>
      <c r="E134"/>
      <c r="F134"/>
      <c r="G134"/>
      <c r="H134"/>
      <c r="I134"/>
      <c r="J134"/>
      <c r="K134"/>
    </row>
    <row r="135" spans="1:11" hidden="1">
      <c r="A135"/>
      <c r="B135"/>
      <c r="C135"/>
      <c r="D135"/>
      <c r="E135"/>
      <c r="F135"/>
      <c r="G135"/>
      <c r="H135"/>
      <c r="I135"/>
      <c r="J135"/>
      <c r="K135"/>
    </row>
    <row r="136" spans="1:11" hidden="1">
      <c r="A136"/>
      <c r="B136"/>
      <c r="C136"/>
      <c r="D136"/>
      <c r="E136"/>
      <c r="F136"/>
      <c r="G136"/>
      <c r="H136"/>
      <c r="I136"/>
      <c r="J136"/>
      <c r="K136"/>
    </row>
    <row r="137" spans="1:11" hidden="1">
      <c r="A137"/>
      <c r="B137"/>
      <c r="C137"/>
      <c r="D137"/>
      <c r="E137"/>
      <c r="F137"/>
      <c r="G137"/>
      <c r="H137"/>
      <c r="I137"/>
      <c r="J137"/>
      <c r="K137"/>
    </row>
    <row r="138" spans="1:11" hidden="1">
      <c r="A138"/>
      <c r="B138"/>
      <c r="C138"/>
      <c r="D138"/>
      <c r="E138"/>
      <c r="F138"/>
      <c r="G138"/>
      <c r="H138"/>
      <c r="I138"/>
      <c r="J138"/>
      <c r="K138"/>
    </row>
    <row r="139" spans="1:11" hidden="1">
      <c r="A139"/>
      <c r="B139"/>
      <c r="C139"/>
      <c r="D139"/>
      <c r="E139"/>
      <c r="F139"/>
      <c r="G139"/>
      <c r="H139"/>
      <c r="I139"/>
      <c r="J139"/>
      <c r="K139"/>
    </row>
    <row r="140" spans="1:11" hidden="1">
      <c r="A140"/>
      <c r="B140"/>
      <c r="C140"/>
      <c r="D140"/>
      <c r="E140"/>
      <c r="F140"/>
      <c r="G140"/>
      <c r="H140"/>
      <c r="I140"/>
      <c r="J140"/>
      <c r="K140"/>
    </row>
    <row r="141" spans="1:11" hidden="1">
      <c r="A141"/>
      <c r="B141"/>
      <c r="C141"/>
      <c r="D141"/>
      <c r="E141"/>
      <c r="F141"/>
      <c r="G141"/>
      <c r="H141"/>
      <c r="I141"/>
      <c r="J141"/>
      <c r="K141"/>
    </row>
    <row r="142" spans="1:11" hidden="1">
      <c r="A142"/>
      <c r="B142"/>
      <c r="C142"/>
      <c r="D142"/>
      <c r="E142"/>
      <c r="F142"/>
      <c r="G142"/>
      <c r="H142"/>
      <c r="I142"/>
      <c r="J142"/>
      <c r="K142"/>
    </row>
    <row r="143" spans="1:11" hidden="1">
      <c r="A143"/>
      <c r="B143"/>
      <c r="C143"/>
      <c r="D143"/>
      <c r="E143"/>
      <c r="F143"/>
      <c r="G143"/>
      <c r="H143"/>
      <c r="I143"/>
      <c r="J143"/>
      <c r="K143"/>
    </row>
    <row r="144" spans="1:11" hidden="1">
      <c r="A144"/>
      <c r="B144"/>
      <c r="C144"/>
      <c r="D144"/>
      <c r="E144"/>
      <c r="F144"/>
      <c r="G144"/>
      <c r="H144"/>
      <c r="I144"/>
      <c r="J144"/>
      <c r="K144"/>
    </row>
    <row r="145" spans="1:11" hidden="1">
      <c r="A145"/>
      <c r="B145"/>
      <c r="C145"/>
      <c r="D145"/>
      <c r="E145"/>
      <c r="F145"/>
      <c r="G145"/>
      <c r="H145"/>
      <c r="I145"/>
      <c r="J145"/>
      <c r="K145"/>
    </row>
    <row r="146" spans="1:11" hidden="1">
      <c r="A146"/>
      <c r="B146"/>
      <c r="C146"/>
      <c r="D146"/>
      <c r="E146"/>
      <c r="F146"/>
      <c r="G146"/>
      <c r="H146"/>
      <c r="I146"/>
      <c r="J146"/>
      <c r="K146"/>
    </row>
    <row r="147" spans="1:11" hidden="1">
      <c r="A147"/>
      <c r="B147"/>
      <c r="C147"/>
      <c r="D147"/>
      <c r="E147"/>
      <c r="F147"/>
      <c r="G147"/>
      <c r="H147"/>
      <c r="I147"/>
      <c r="J147"/>
      <c r="K147"/>
    </row>
    <row r="148" spans="1:11" hidden="1">
      <c r="A148"/>
      <c r="B148"/>
      <c r="C148"/>
      <c r="D148"/>
      <c r="E148"/>
      <c r="F148"/>
      <c r="G148"/>
      <c r="H148"/>
      <c r="I148"/>
      <c r="J148"/>
      <c r="K148"/>
    </row>
    <row r="149" spans="1:11" hidden="1">
      <c r="A149"/>
      <c r="B149"/>
      <c r="C149"/>
      <c r="D149"/>
      <c r="E149"/>
      <c r="F149"/>
      <c r="G149"/>
      <c r="H149"/>
      <c r="I149"/>
      <c r="J149"/>
      <c r="K149"/>
    </row>
    <row r="150" spans="1:11" hidden="1">
      <c r="A150"/>
      <c r="B150"/>
      <c r="C150"/>
      <c r="D150"/>
      <c r="E150"/>
      <c r="F150"/>
      <c r="G150"/>
      <c r="H150"/>
      <c r="I150"/>
      <c r="J150"/>
      <c r="K150"/>
    </row>
    <row r="151" spans="1:11" hidden="1">
      <c r="A151"/>
      <c r="B151"/>
      <c r="C151"/>
      <c r="D151"/>
      <c r="E151"/>
      <c r="F151"/>
      <c r="G151"/>
      <c r="H151"/>
      <c r="I151"/>
      <c r="J151"/>
      <c r="K151"/>
    </row>
    <row r="152" spans="1:11" hidden="1">
      <c r="A152"/>
      <c r="B152"/>
      <c r="C152"/>
      <c r="D152"/>
      <c r="E152"/>
      <c r="F152"/>
      <c r="G152"/>
      <c r="H152"/>
      <c r="I152"/>
      <c r="J152"/>
      <c r="K152"/>
    </row>
    <row r="153" spans="1:11" hidden="1">
      <c r="A153"/>
      <c r="B153"/>
      <c r="C153"/>
      <c r="D153"/>
      <c r="E153"/>
      <c r="F153"/>
      <c r="G153"/>
      <c r="H153"/>
      <c r="I153"/>
      <c r="J153"/>
      <c r="K153"/>
    </row>
    <row r="154" spans="1:11" hidden="1">
      <c r="A154"/>
      <c r="B154"/>
      <c r="C154"/>
      <c r="D154"/>
      <c r="E154"/>
      <c r="F154"/>
      <c r="G154"/>
      <c r="H154"/>
      <c r="I154"/>
      <c r="J154"/>
      <c r="K154"/>
    </row>
    <row r="155" spans="1:11" hidden="1">
      <c r="A155"/>
      <c r="B155"/>
      <c r="C155"/>
      <c r="D155"/>
      <c r="E155"/>
      <c r="F155"/>
      <c r="G155"/>
      <c r="H155"/>
      <c r="I155"/>
      <c r="J155"/>
      <c r="K155"/>
    </row>
    <row r="156" spans="1:11" hidden="1">
      <c r="A156"/>
      <c r="B156"/>
      <c r="C156"/>
      <c r="D156"/>
      <c r="E156"/>
      <c r="F156"/>
      <c r="G156"/>
      <c r="H156"/>
      <c r="I156"/>
      <c r="J156"/>
      <c r="K156"/>
    </row>
    <row r="157" spans="1:11" hidden="1">
      <c r="A157"/>
      <c r="B157"/>
      <c r="C157"/>
      <c r="D157"/>
      <c r="E157"/>
      <c r="F157"/>
      <c r="G157"/>
      <c r="H157"/>
      <c r="I157"/>
      <c r="J157"/>
      <c r="K157"/>
    </row>
    <row r="158" spans="1:11" hidden="1">
      <c r="A158"/>
      <c r="B158"/>
      <c r="C158"/>
      <c r="D158"/>
      <c r="E158"/>
      <c r="F158"/>
      <c r="G158"/>
      <c r="H158"/>
      <c r="I158"/>
      <c r="J158"/>
      <c r="K158"/>
    </row>
    <row r="159" spans="1:11" hidden="1">
      <c r="A159"/>
      <c r="B159"/>
      <c r="C159"/>
      <c r="D159"/>
      <c r="E159"/>
      <c r="F159"/>
      <c r="G159"/>
      <c r="H159"/>
      <c r="I159"/>
      <c r="J159"/>
      <c r="K159"/>
    </row>
    <row r="160" spans="1:11" hidden="1">
      <c r="A160"/>
      <c r="B160"/>
      <c r="C160"/>
      <c r="D160"/>
      <c r="E160"/>
      <c r="F160"/>
      <c r="G160"/>
      <c r="H160"/>
      <c r="I160"/>
      <c r="J160"/>
      <c r="K160"/>
    </row>
    <row r="161" spans="1:11" hidden="1">
      <c r="A161"/>
      <c r="B161"/>
      <c r="C161"/>
      <c r="D161"/>
      <c r="E161"/>
      <c r="F161"/>
      <c r="G161"/>
      <c r="H161"/>
      <c r="I161"/>
      <c r="J161"/>
      <c r="K161"/>
    </row>
    <row r="162" spans="1:11" hidden="1">
      <c r="A162"/>
      <c r="B162"/>
      <c r="C162"/>
      <c r="D162"/>
      <c r="E162"/>
      <c r="F162"/>
      <c r="G162"/>
      <c r="H162"/>
      <c r="I162"/>
      <c r="J162"/>
      <c r="K162"/>
    </row>
    <row r="163" spans="1:11" hidden="1">
      <c r="A163"/>
      <c r="B163"/>
      <c r="C163"/>
      <c r="D163"/>
      <c r="E163"/>
      <c r="F163"/>
      <c r="G163"/>
      <c r="H163"/>
      <c r="I163"/>
      <c r="J163"/>
      <c r="K163"/>
    </row>
    <row r="164" spans="1:11" hidden="1">
      <c r="A164"/>
      <c r="B164"/>
      <c r="C164"/>
      <c r="D164"/>
      <c r="E164"/>
      <c r="F164"/>
      <c r="G164"/>
      <c r="H164"/>
      <c r="I164"/>
      <c r="J164"/>
      <c r="K164"/>
    </row>
    <row r="165" spans="1:11" hidden="1">
      <c r="A165"/>
      <c r="B165"/>
      <c r="C165"/>
      <c r="D165"/>
      <c r="E165"/>
      <c r="F165"/>
      <c r="G165"/>
      <c r="H165"/>
      <c r="I165"/>
      <c r="J165"/>
      <c r="K165"/>
    </row>
    <row r="166" spans="1:11" hidden="1">
      <c r="A166"/>
      <c r="B166"/>
      <c r="C166"/>
      <c r="D166"/>
      <c r="E166"/>
      <c r="F166"/>
      <c r="G166"/>
      <c r="H166"/>
      <c r="I166"/>
      <c r="J166"/>
      <c r="K166"/>
    </row>
    <row r="167" spans="1:11" hidden="1">
      <c r="A167"/>
      <c r="B167"/>
      <c r="C167"/>
      <c r="D167"/>
      <c r="E167"/>
      <c r="F167"/>
      <c r="G167"/>
      <c r="H167"/>
      <c r="I167"/>
      <c r="J167"/>
      <c r="K167"/>
    </row>
    <row r="168" spans="1:11" hidden="1">
      <c r="A168"/>
      <c r="B168"/>
      <c r="C168"/>
      <c r="D168"/>
      <c r="E168"/>
      <c r="F168"/>
      <c r="G168"/>
      <c r="H168"/>
      <c r="I168"/>
      <c r="J168"/>
      <c r="K168"/>
    </row>
    <row r="169" spans="1:11" hidden="1">
      <c r="A169"/>
      <c r="B169"/>
      <c r="C169"/>
      <c r="D169"/>
      <c r="E169"/>
      <c r="F169"/>
      <c r="G169"/>
      <c r="H169"/>
      <c r="I169"/>
      <c r="J169"/>
      <c r="K169"/>
    </row>
    <row r="170" spans="1:11" hidden="1">
      <c r="A170"/>
      <c r="B170"/>
      <c r="C170"/>
      <c r="D170"/>
      <c r="E170"/>
      <c r="F170"/>
      <c r="G170"/>
      <c r="H170"/>
      <c r="I170"/>
      <c r="J170"/>
      <c r="K170"/>
    </row>
    <row r="171" spans="1:11" hidden="1">
      <c r="A171"/>
      <c r="B171"/>
      <c r="C171"/>
      <c r="D171"/>
      <c r="E171"/>
      <c r="F171"/>
      <c r="G171"/>
      <c r="H171"/>
      <c r="I171"/>
      <c r="J171"/>
      <c r="K171"/>
    </row>
    <row r="172" spans="1:11" hidden="1">
      <c r="A172"/>
      <c r="B172"/>
      <c r="C172"/>
      <c r="D172"/>
      <c r="E172"/>
      <c r="F172"/>
      <c r="G172"/>
      <c r="H172"/>
      <c r="I172"/>
      <c r="J172"/>
      <c r="K172"/>
    </row>
    <row r="173" spans="1:11" hidden="1">
      <c r="A173"/>
      <c r="B173"/>
      <c r="C173"/>
      <c r="D173"/>
      <c r="E173"/>
      <c r="F173"/>
      <c r="G173"/>
      <c r="H173"/>
      <c r="I173"/>
      <c r="J173"/>
      <c r="K173"/>
    </row>
    <row r="174" spans="1:11" hidden="1">
      <c r="A174"/>
      <c r="B174"/>
      <c r="C174"/>
      <c r="D174"/>
      <c r="E174"/>
      <c r="F174"/>
      <c r="G174"/>
      <c r="H174"/>
      <c r="I174"/>
      <c r="J174"/>
      <c r="K174"/>
    </row>
    <row r="175" spans="1:11" hidden="1">
      <c r="A175"/>
      <c r="B175"/>
      <c r="C175"/>
      <c r="D175"/>
      <c r="E175"/>
      <c r="F175"/>
      <c r="G175"/>
      <c r="H175"/>
      <c r="I175"/>
      <c r="J175"/>
      <c r="K175"/>
    </row>
    <row r="176" spans="1:11" hidden="1">
      <c r="A176"/>
      <c r="B176"/>
      <c r="C176"/>
      <c r="D176"/>
      <c r="E176"/>
      <c r="F176"/>
      <c r="G176"/>
      <c r="H176"/>
      <c r="I176"/>
      <c r="J176"/>
      <c r="K176"/>
    </row>
    <row r="177" spans="1:11" hidden="1">
      <c r="A177"/>
      <c r="B177"/>
      <c r="C177"/>
      <c r="D177"/>
      <c r="E177"/>
      <c r="F177"/>
      <c r="G177"/>
      <c r="H177"/>
      <c r="I177"/>
      <c r="J177"/>
      <c r="K177"/>
    </row>
    <row r="178" spans="1:11" hidden="1">
      <c r="A178"/>
      <c r="B178"/>
      <c r="C178"/>
      <c r="D178"/>
      <c r="E178"/>
      <c r="F178"/>
      <c r="G178"/>
      <c r="H178"/>
      <c r="I178"/>
      <c r="J178"/>
      <c r="K178"/>
    </row>
    <row r="179" spans="1:11" hidden="1">
      <c r="A179"/>
      <c r="B179"/>
      <c r="C179"/>
      <c r="D179"/>
      <c r="E179"/>
      <c r="F179"/>
      <c r="G179"/>
      <c r="H179"/>
      <c r="I179"/>
      <c r="J179"/>
      <c r="K179"/>
    </row>
    <row r="180" spans="1:11" hidden="1">
      <c r="A180"/>
      <c r="B180"/>
      <c r="C180"/>
      <c r="D180"/>
      <c r="E180"/>
      <c r="F180"/>
      <c r="G180"/>
      <c r="H180"/>
      <c r="I180"/>
      <c r="J180"/>
      <c r="K180"/>
    </row>
    <row r="181" spans="1:11" hidden="1">
      <c r="A181"/>
      <c r="B181"/>
      <c r="C181"/>
      <c r="D181"/>
      <c r="E181"/>
      <c r="F181"/>
      <c r="G181"/>
      <c r="H181"/>
      <c r="I181"/>
      <c r="J181"/>
      <c r="K181"/>
    </row>
    <row r="182" spans="1:11" hidden="1">
      <c r="A182"/>
      <c r="B182"/>
      <c r="C182"/>
      <c r="D182"/>
      <c r="E182"/>
      <c r="F182"/>
      <c r="G182"/>
      <c r="H182"/>
      <c r="I182"/>
      <c r="J182"/>
      <c r="K182"/>
    </row>
    <row r="183" spans="1:11" hidden="1">
      <c r="A183"/>
      <c r="B183"/>
      <c r="C183"/>
      <c r="D183"/>
      <c r="E183"/>
      <c r="F183"/>
      <c r="G183"/>
      <c r="H183"/>
      <c r="I183"/>
      <c r="J183"/>
      <c r="K183"/>
    </row>
    <row r="184" spans="1:11" hidden="1">
      <c r="A184"/>
      <c r="B184"/>
      <c r="C184"/>
      <c r="D184"/>
      <c r="E184"/>
      <c r="F184"/>
      <c r="G184"/>
      <c r="H184"/>
      <c r="I184"/>
      <c r="J184"/>
      <c r="K184"/>
    </row>
    <row r="185" spans="1:11" hidden="1">
      <c r="A185"/>
      <c r="B185"/>
      <c r="C185"/>
      <c r="D185"/>
      <c r="E185"/>
      <c r="F185"/>
      <c r="G185"/>
      <c r="H185"/>
      <c r="I185"/>
      <c r="J185"/>
      <c r="K185"/>
    </row>
    <row r="186" spans="1:11" hidden="1">
      <c r="A186"/>
      <c r="B186"/>
      <c r="C186"/>
      <c r="D186"/>
      <c r="E186"/>
      <c r="F186"/>
      <c r="G186"/>
      <c r="H186"/>
      <c r="I186"/>
      <c r="J186"/>
      <c r="K186"/>
    </row>
    <row r="187" spans="1:11" hidden="1">
      <c r="A187"/>
      <c r="B187"/>
      <c r="C187"/>
      <c r="D187"/>
      <c r="E187"/>
      <c r="F187"/>
      <c r="G187"/>
      <c r="H187"/>
      <c r="I187"/>
      <c r="J187"/>
      <c r="K187"/>
    </row>
    <row r="188" spans="1:11" hidden="1">
      <c r="A188"/>
      <c r="B188"/>
      <c r="C188"/>
      <c r="D188"/>
      <c r="E188"/>
      <c r="F188"/>
      <c r="G188"/>
      <c r="H188"/>
      <c r="I188"/>
      <c r="J188"/>
      <c r="K188"/>
    </row>
    <row r="189" spans="1:11" hidden="1">
      <c r="A189"/>
      <c r="B189"/>
      <c r="C189"/>
      <c r="D189"/>
      <c r="E189"/>
      <c r="F189"/>
      <c r="G189"/>
      <c r="H189"/>
      <c r="I189"/>
      <c r="J189"/>
      <c r="K189"/>
    </row>
    <row r="190" spans="1:11" hidden="1">
      <c r="A190"/>
      <c r="B190"/>
      <c r="C190"/>
      <c r="D190"/>
      <c r="E190"/>
      <c r="F190"/>
      <c r="G190"/>
      <c r="H190"/>
      <c r="I190"/>
      <c r="J190"/>
      <c r="K190"/>
    </row>
    <row r="191" spans="1:11" hidden="1">
      <c r="A191"/>
      <c r="B191"/>
      <c r="C191"/>
      <c r="D191"/>
      <c r="E191"/>
      <c r="F191"/>
      <c r="G191"/>
      <c r="H191"/>
      <c r="I191"/>
      <c r="J191"/>
      <c r="K191"/>
    </row>
    <row r="192" spans="1:11" hidden="1">
      <c r="A192"/>
      <c r="B192"/>
      <c r="C192"/>
      <c r="D192"/>
      <c r="E192"/>
      <c r="F192"/>
      <c r="G192"/>
      <c r="H192"/>
      <c r="I192"/>
      <c r="J192"/>
      <c r="K192"/>
    </row>
    <row r="193" spans="1:11" hidden="1">
      <c r="A193"/>
      <c r="B193"/>
      <c r="C193"/>
      <c r="D193"/>
      <c r="E193"/>
      <c r="F193"/>
      <c r="G193"/>
      <c r="H193"/>
      <c r="I193"/>
      <c r="J193"/>
      <c r="K193"/>
    </row>
    <row r="194" spans="1:11" hidden="1">
      <c r="A194"/>
      <c r="B194"/>
      <c r="C194"/>
      <c r="D194"/>
      <c r="E194"/>
      <c r="F194"/>
      <c r="G194"/>
      <c r="H194"/>
      <c r="I194"/>
      <c r="J194"/>
      <c r="K194"/>
    </row>
    <row r="195" spans="1:11" hidden="1">
      <c r="A195"/>
      <c r="B195"/>
      <c r="C195"/>
      <c r="D195"/>
      <c r="E195"/>
      <c r="F195"/>
      <c r="G195"/>
      <c r="H195"/>
      <c r="I195"/>
      <c r="J195"/>
      <c r="K195"/>
    </row>
    <row r="196" spans="1:11" hidden="1">
      <c r="A196"/>
      <c r="B196"/>
      <c r="C196"/>
      <c r="D196"/>
      <c r="E196"/>
      <c r="F196"/>
      <c r="G196"/>
      <c r="H196"/>
      <c r="I196"/>
      <c r="J196"/>
      <c r="K196"/>
    </row>
    <row r="197" spans="1:11" hidden="1">
      <c r="A197"/>
      <c r="B197"/>
      <c r="C197"/>
      <c r="D197"/>
      <c r="E197"/>
      <c r="F197"/>
      <c r="G197"/>
      <c r="H197"/>
      <c r="I197"/>
      <c r="J197"/>
      <c r="K197"/>
    </row>
    <row r="198" spans="1:11" hidden="1">
      <c r="A198"/>
      <c r="B198"/>
      <c r="C198"/>
      <c r="D198"/>
      <c r="E198"/>
      <c r="F198"/>
      <c r="G198"/>
      <c r="H198"/>
      <c r="I198"/>
      <c r="J198"/>
      <c r="K198"/>
    </row>
    <row r="199" spans="1:11" hidden="1">
      <c r="A199"/>
      <c r="B199"/>
      <c r="C199"/>
      <c r="D199"/>
      <c r="E199"/>
      <c r="F199"/>
      <c r="G199"/>
      <c r="H199"/>
      <c r="I199"/>
      <c r="J199"/>
      <c r="K199"/>
    </row>
    <row r="200" spans="1:11" hidden="1">
      <c r="A200"/>
      <c r="B200"/>
      <c r="C200"/>
      <c r="D200"/>
      <c r="E200"/>
      <c r="F200"/>
      <c r="G200"/>
      <c r="H200"/>
      <c r="I200"/>
      <c r="J200"/>
      <c r="K200"/>
    </row>
    <row r="201" spans="1:11" hidden="1">
      <c r="A201"/>
      <c r="B201"/>
      <c r="C201"/>
      <c r="D201"/>
      <c r="E201"/>
      <c r="F201"/>
      <c r="G201"/>
      <c r="H201"/>
      <c r="I201"/>
      <c r="J201"/>
      <c r="K201"/>
    </row>
    <row r="202" spans="1:11" hidden="1">
      <c r="A202"/>
      <c r="B202"/>
      <c r="C202"/>
      <c r="D202"/>
      <c r="E202"/>
      <c r="F202"/>
      <c r="G202"/>
      <c r="H202"/>
      <c r="I202"/>
      <c r="J202"/>
      <c r="K202"/>
    </row>
    <row r="203" spans="1:11" hidden="1">
      <c r="A203"/>
      <c r="B203"/>
      <c r="C203"/>
      <c r="D203"/>
      <c r="E203"/>
      <c r="F203"/>
      <c r="G203"/>
      <c r="H203"/>
      <c r="I203"/>
      <c r="J203"/>
      <c r="K203"/>
    </row>
    <row r="204" spans="1:11" hidden="1">
      <c r="A204"/>
      <c r="B204"/>
      <c r="C204"/>
      <c r="D204"/>
      <c r="E204"/>
      <c r="F204"/>
      <c r="G204"/>
      <c r="H204"/>
      <c r="I204"/>
      <c r="J204"/>
      <c r="K204"/>
    </row>
    <row r="205" spans="1:11" hidden="1">
      <c r="A205"/>
      <c r="B205"/>
      <c r="C205"/>
      <c r="D205"/>
      <c r="E205"/>
      <c r="F205"/>
      <c r="G205"/>
      <c r="H205"/>
      <c r="I205"/>
      <c r="J205"/>
      <c r="K205"/>
    </row>
    <row r="206" spans="1:11" hidden="1">
      <c r="A206"/>
      <c r="B206"/>
      <c r="C206"/>
      <c r="D206"/>
      <c r="E206"/>
      <c r="F206"/>
      <c r="G206"/>
      <c r="H206"/>
      <c r="I206"/>
      <c r="J206"/>
      <c r="K206"/>
    </row>
    <row r="207" spans="1:11" hidden="1">
      <c r="A207"/>
      <c r="B207"/>
      <c r="C207"/>
      <c r="D207"/>
      <c r="E207"/>
      <c r="F207"/>
      <c r="G207"/>
      <c r="H207"/>
      <c r="I207"/>
      <c r="J207"/>
      <c r="K207"/>
    </row>
    <row r="208" spans="1:11" hidden="1">
      <c r="A208"/>
      <c r="B208"/>
      <c r="C208"/>
      <c r="D208"/>
      <c r="E208"/>
      <c r="F208"/>
      <c r="G208"/>
      <c r="H208"/>
      <c r="I208"/>
      <c r="J208"/>
      <c r="K208"/>
    </row>
    <row r="209" spans="1:11" hidden="1">
      <c r="A209"/>
      <c r="B209"/>
      <c r="C209"/>
      <c r="D209"/>
      <c r="E209"/>
      <c r="F209"/>
      <c r="G209"/>
      <c r="H209"/>
      <c r="I209"/>
      <c r="J209"/>
      <c r="K209"/>
    </row>
    <row r="210" spans="1:11" hidden="1">
      <c r="A210"/>
      <c r="B210"/>
      <c r="C210"/>
      <c r="D210"/>
      <c r="E210"/>
      <c r="F210"/>
      <c r="G210"/>
      <c r="H210"/>
      <c r="I210"/>
      <c r="J210"/>
      <c r="K210"/>
    </row>
    <row r="211" spans="1:11" hidden="1">
      <c r="A211"/>
      <c r="B211"/>
      <c r="C211"/>
      <c r="D211"/>
      <c r="E211"/>
      <c r="F211"/>
      <c r="G211"/>
      <c r="H211"/>
      <c r="I211"/>
      <c r="J211"/>
      <c r="K211"/>
    </row>
    <row r="212" spans="1:11" hidden="1">
      <c r="A212"/>
      <c r="B212"/>
      <c r="C212"/>
      <c r="D212"/>
      <c r="E212"/>
      <c r="F212"/>
      <c r="G212"/>
      <c r="H212"/>
      <c r="I212"/>
      <c r="J212"/>
      <c r="K212"/>
    </row>
    <row r="213" spans="1:11" hidden="1">
      <c r="A213"/>
      <c r="B213"/>
      <c r="C213"/>
      <c r="D213"/>
      <c r="E213"/>
      <c r="F213"/>
      <c r="G213"/>
      <c r="H213"/>
      <c r="I213"/>
      <c r="J213"/>
      <c r="K213"/>
    </row>
    <row r="214" spans="1:11" hidden="1">
      <c r="A214"/>
      <c r="B214"/>
      <c r="C214"/>
      <c r="D214"/>
      <c r="E214"/>
      <c r="F214"/>
      <c r="G214"/>
      <c r="H214"/>
      <c r="I214"/>
      <c r="J214"/>
      <c r="K214"/>
    </row>
  </sheetData>
  <mergeCells count="1">
    <mergeCell ref="A1:K1"/>
  </mergeCells>
  <conditionalFormatting sqref="B4:K7 B17:K17 B12:K15">
    <cfRule type="cellIs" dxfId="40" priority="11" operator="equal">
      <formula>0</formula>
    </cfRule>
  </conditionalFormatting>
  <conditionalFormatting sqref="B10:K10 B8:K8">
    <cfRule type="cellIs" dxfId="39" priority="10" operator="equal">
      <formula>0</formula>
    </cfRule>
  </conditionalFormatting>
  <conditionalFormatting sqref="B3:K3">
    <cfRule type="cellIs" dxfId="38" priority="9" operator="equal">
      <formula>0</formula>
    </cfRule>
  </conditionalFormatting>
  <conditionalFormatting sqref="B9:K9">
    <cfRule type="cellIs" dxfId="37" priority="8" operator="equal">
      <formula>0</formula>
    </cfRule>
  </conditionalFormatting>
  <conditionalFormatting sqref="B11:K11">
    <cfRule type="cellIs" dxfId="36" priority="7" operator="equal">
      <formula>0</formula>
    </cfRule>
  </conditionalFormatting>
  <conditionalFormatting sqref="B16:K16">
    <cfRule type="cellIs" dxfId="35" priority="6" operator="equal">
      <formula>0</formula>
    </cfRule>
  </conditionalFormatting>
  <conditionalFormatting sqref="B18:J20">
    <cfRule type="cellIs" dxfId="34" priority="2" operator="equal">
      <formula>0</formula>
    </cfRule>
  </conditionalFormatting>
  <conditionalFormatting sqref="K18:K20">
    <cfRule type="cellIs" dxfId="33" priority="1" operator="equal">
      <formula>0</formula>
    </cfRule>
  </conditionalFormatting>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56"/>
  <sheetViews>
    <sheetView workbookViewId="0">
      <selection activeCell="A32" sqref="A32: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12.710937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c r="A3" s="49" t="s">
        <v>53</v>
      </c>
      <c r="B3" s="139"/>
      <c r="C3" s="139"/>
      <c r="D3" s="139"/>
      <c r="E3" s="139"/>
      <c r="F3" s="139"/>
      <c r="G3" s="139"/>
      <c r="H3" s="139"/>
      <c r="I3" s="139"/>
      <c r="J3" s="139"/>
      <c r="K3" s="139"/>
    </row>
    <row r="4" spans="1:12">
      <c r="A4" s="49" t="s">
        <v>54</v>
      </c>
      <c r="B4" s="139">
        <v>0</v>
      </c>
      <c r="C4" s="139">
        <v>0</v>
      </c>
      <c r="D4" s="139">
        <v>0</v>
      </c>
      <c r="E4" s="139">
        <v>0</v>
      </c>
      <c r="F4" s="139">
        <v>0</v>
      </c>
      <c r="G4" s="139">
        <v>1.65</v>
      </c>
      <c r="H4" s="139">
        <v>2.375</v>
      </c>
      <c r="I4" s="139">
        <v>0.125</v>
      </c>
      <c r="J4" s="139">
        <v>0.75</v>
      </c>
      <c r="K4" s="139">
        <v>0</v>
      </c>
    </row>
    <row r="5" spans="1:12">
      <c r="A5" s="49" t="s">
        <v>213</v>
      </c>
      <c r="B5" s="139">
        <v>0</v>
      </c>
      <c r="C5" s="139">
        <v>0</v>
      </c>
      <c r="D5" s="139">
        <v>0</v>
      </c>
      <c r="E5" s="139">
        <v>0</v>
      </c>
      <c r="F5" s="139">
        <v>0</v>
      </c>
      <c r="G5" s="139">
        <v>10.1</v>
      </c>
      <c r="H5" s="139">
        <v>5.35</v>
      </c>
      <c r="I5" s="139">
        <v>2.65</v>
      </c>
      <c r="J5" s="139">
        <v>0</v>
      </c>
      <c r="K5" s="139">
        <v>0</v>
      </c>
    </row>
    <row r="6" spans="1:12">
      <c r="A6" s="49" t="s">
        <v>169</v>
      </c>
      <c r="B6" s="139">
        <v>0</v>
      </c>
      <c r="C6" s="139">
        <v>0</v>
      </c>
      <c r="D6" s="139">
        <v>0</v>
      </c>
      <c r="E6" s="139">
        <v>0</v>
      </c>
      <c r="F6" s="139">
        <v>0</v>
      </c>
      <c r="G6" s="139">
        <v>0.13100000000000001</v>
      </c>
      <c r="H6" s="139">
        <v>0.16600000000000001</v>
      </c>
      <c r="I6" s="139">
        <v>0</v>
      </c>
      <c r="J6" s="139">
        <v>0</v>
      </c>
      <c r="K6" s="139">
        <v>0</v>
      </c>
    </row>
    <row r="7" spans="1:12">
      <c r="A7" s="49" t="s">
        <v>55</v>
      </c>
      <c r="B7" s="139">
        <v>0</v>
      </c>
      <c r="C7" s="139">
        <v>0</v>
      </c>
      <c r="D7" s="139">
        <v>0</v>
      </c>
      <c r="E7" s="139">
        <v>0</v>
      </c>
      <c r="F7" s="139">
        <v>0</v>
      </c>
      <c r="G7" s="139">
        <v>35</v>
      </c>
      <c r="H7" s="139">
        <v>0</v>
      </c>
      <c r="I7" s="139">
        <v>0</v>
      </c>
      <c r="J7" s="139">
        <v>0</v>
      </c>
      <c r="K7" s="139">
        <v>0</v>
      </c>
    </row>
    <row r="8" spans="1:12">
      <c r="A8" s="49" t="s">
        <v>56</v>
      </c>
      <c r="B8" s="139">
        <v>0</v>
      </c>
      <c r="C8" s="139">
        <v>0</v>
      </c>
      <c r="D8" s="139">
        <v>0</v>
      </c>
      <c r="E8" s="139">
        <v>0</v>
      </c>
      <c r="F8" s="139">
        <v>0</v>
      </c>
      <c r="G8" s="139">
        <v>9.9000000000000005E-2</v>
      </c>
      <c r="H8" s="139">
        <v>8.1000000000000003E-2</v>
      </c>
      <c r="I8" s="139">
        <v>4.8000000000000001E-2</v>
      </c>
      <c r="J8" s="139">
        <v>8.1000000000000003E-2</v>
      </c>
      <c r="K8" s="139">
        <v>0</v>
      </c>
    </row>
    <row r="9" spans="1:12">
      <c r="A9" s="49" t="s">
        <v>57</v>
      </c>
      <c r="B9" s="139">
        <v>0</v>
      </c>
      <c r="C9" s="139">
        <v>0</v>
      </c>
      <c r="D9" s="139">
        <v>0</v>
      </c>
      <c r="E9" s="139">
        <v>0</v>
      </c>
      <c r="F9" s="139">
        <v>0</v>
      </c>
      <c r="G9" s="139">
        <v>7</v>
      </c>
      <c r="H9" s="139">
        <v>0</v>
      </c>
      <c r="I9" s="139">
        <v>0</v>
      </c>
      <c r="J9" s="139">
        <v>0</v>
      </c>
      <c r="K9" s="139">
        <v>0</v>
      </c>
    </row>
    <row r="10" spans="1:12">
      <c r="A10" s="49" t="s">
        <v>243</v>
      </c>
      <c r="B10" s="139">
        <v>42.21</v>
      </c>
      <c r="C10" s="139">
        <v>0</v>
      </c>
      <c r="D10" s="139">
        <v>0</v>
      </c>
      <c r="E10" s="139">
        <v>0</v>
      </c>
      <c r="F10" s="139">
        <v>0</v>
      </c>
      <c r="G10" s="139">
        <v>0</v>
      </c>
      <c r="H10" s="139">
        <v>0</v>
      </c>
      <c r="I10" s="139">
        <v>0</v>
      </c>
      <c r="J10" s="139">
        <v>0</v>
      </c>
      <c r="K10" s="139">
        <v>0</v>
      </c>
    </row>
    <row r="11" spans="1:12">
      <c r="A11" s="49" t="s">
        <v>242</v>
      </c>
      <c r="B11" s="139">
        <v>13.146000000000001</v>
      </c>
      <c r="C11" s="139">
        <v>78.195999999999998</v>
      </c>
      <c r="D11" s="139">
        <v>120.59699999999999</v>
      </c>
      <c r="E11" s="139">
        <v>102.8</v>
      </c>
      <c r="F11" s="139">
        <v>104.11</v>
      </c>
      <c r="G11" s="139">
        <v>107.09</v>
      </c>
      <c r="H11" s="139">
        <v>0</v>
      </c>
      <c r="I11" s="139">
        <v>0</v>
      </c>
      <c r="J11" s="139">
        <v>80.099999999999994</v>
      </c>
      <c r="K11" s="139">
        <v>100.1</v>
      </c>
    </row>
    <row r="12" spans="1:12">
      <c r="A12" s="49" t="s">
        <v>203</v>
      </c>
      <c r="B12" s="139">
        <v>544.39499999999998</v>
      </c>
      <c r="C12" s="139">
        <v>570.30200000000002</v>
      </c>
      <c r="D12" s="139">
        <v>571.79999999999995</v>
      </c>
      <c r="E12" s="139">
        <v>585.88400000000001</v>
      </c>
      <c r="F12" s="139">
        <v>652.83100000000002</v>
      </c>
      <c r="G12" s="139">
        <v>708.73299999999995</v>
      </c>
      <c r="H12" s="139">
        <v>808.83699999999999</v>
      </c>
      <c r="I12" s="139">
        <v>879.10699999999997</v>
      </c>
      <c r="J12" s="139">
        <v>886.85900000000004</v>
      </c>
      <c r="K12" s="139">
        <v>875.64200000000005</v>
      </c>
    </row>
    <row r="13" spans="1:12">
      <c r="A13" s="49" t="s">
        <v>60</v>
      </c>
      <c r="B13" s="139"/>
      <c r="C13" s="139"/>
      <c r="D13" s="139"/>
      <c r="E13" s="139"/>
      <c r="F13" s="139"/>
      <c r="G13" s="139"/>
      <c r="H13" s="139"/>
      <c r="I13" s="139"/>
      <c r="J13" s="139"/>
      <c r="K13" s="139"/>
    </row>
    <row r="14" spans="1:12">
      <c r="A14" s="49" t="s">
        <v>27</v>
      </c>
      <c r="B14" s="139">
        <v>0</v>
      </c>
      <c r="C14" s="139">
        <v>0</v>
      </c>
      <c r="D14" s="139">
        <v>0</v>
      </c>
      <c r="E14" s="139">
        <v>0.16400000000000001</v>
      </c>
      <c r="F14" s="139">
        <v>18.635000000000002</v>
      </c>
      <c r="G14" s="139">
        <v>9.7590000000000003</v>
      </c>
      <c r="H14" s="139">
        <v>0.1</v>
      </c>
      <c r="I14" s="139">
        <v>0.1</v>
      </c>
      <c r="J14" s="139">
        <v>0</v>
      </c>
      <c r="K14" s="139">
        <v>0</v>
      </c>
    </row>
    <row r="15" spans="1:12">
      <c r="A15" s="49" t="s">
        <v>28</v>
      </c>
      <c r="B15" s="139">
        <v>0</v>
      </c>
      <c r="C15" s="139">
        <v>0</v>
      </c>
      <c r="D15" s="139">
        <v>0</v>
      </c>
      <c r="E15" s="139">
        <v>0.4</v>
      </c>
      <c r="F15" s="139">
        <v>8</v>
      </c>
      <c r="G15" s="139">
        <v>11.5</v>
      </c>
      <c r="H15" s="139">
        <v>58</v>
      </c>
      <c r="I15" s="139">
        <v>11.8</v>
      </c>
      <c r="J15" s="139">
        <v>0.2</v>
      </c>
      <c r="K15" s="139">
        <v>0</v>
      </c>
    </row>
    <row r="16" spans="1:12">
      <c r="A16" s="49" t="s">
        <v>61</v>
      </c>
      <c r="B16" s="139"/>
      <c r="C16" s="139"/>
      <c r="D16" s="139"/>
      <c r="E16" s="139"/>
      <c r="F16" s="139"/>
      <c r="G16" s="139"/>
      <c r="H16" s="139"/>
      <c r="I16" s="139"/>
      <c r="J16" s="139"/>
      <c r="K16" s="139"/>
    </row>
    <row r="17" spans="1:11">
      <c r="A17" s="49" t="s">
        <v>29</v>
      </c>
      <c r="B17" s="139">
        <v>0</v>
      </c>
      <c r="C17" s="139">
        <v>0</v>
      </c>
      <c r="D17" s="139">
        <v>0</v>
      </c>
      <c r="E17" s="139">
        <v>0</v>
      </c>
      <c r="F17" s="139">
        <v>27.8</v>
      </c>
      <c r="G17" s="139">
        <v>16</v>
      </c>
      <c r="H17" s="139">
        <v>0</v>
      </c>
      <c r="I17" s="139">
        <v>0</v>
      </c>
      <c r="J17" s="139">
        <v>0</v>
      </c>
      <c r="K17" s="139">
        <v>0</v>
      </c>
    </row>
    <row r="18" spans="1:11">
      <c r="A18" s="49" t="s">
        <v>30</v>
      </c>
      <c r="B18" s="139">
        <v>0</v>
      </c>
      <c r="C18" s="139">
        <v>0</v>
      </c>
      <c r="D18" s="139">
        <v>0</v>
      </c>
      <c r="E18" s="139">
        <v>0</v>
      </c>
      <c r="F18" s="139">
        <v>10.51</v>
      </c>
      <c r="G18" s="139">
        <v>5.99</v>
      </c>
      <c r="H18" s="139">
        <v>3</v>
      </c>
      <c r="I18" s="139">
        <v>0</v>
      </c>
      <c r="J18" s="139">
        <v>0</v>
      </c>
      <c r="K18" s="139">
        <v>0</v>
      </c>
    </row>
    <row r="19" spans="1:11">
      <c r="A19" s="49" t="s">
        <v>31</v>
      </c>
      <c r="B19" s="139">
        <v>0</v>
      </c>
      <c r="C19" s="139">
        <v>0</v>
      </c>
      <c r="D19" s="139">
        <v>0</v>
      </c>
      <c r="E19" s="139">
        <v>0</v>
      </c>
      <c r="F19" s="139">
        <v>40</v>
      </c>
      <c r="G19" s="139">
        <v>0</v>
      </c>
      <c r="H19" s="139">
        <v>0</v>
      </c>
      <c r="I19" s="139">
        <v>0</v>
      </c>
      <c r="J19" s="139">
        <v>0</v>
      </c>
      <c r="K19" s="139">
        <v>0</v>
      </c>
    </row>
    <row r="20" spans="1:11">
      <c r="A20" s="49" t="s">
        <v>36</v>
      </c>
      <c r="B20" s="139">
        <v>0</v>
      </c>
      <c r="C20" s="139">
        <v>0</v>
      </c>
      <c r="D20" s="139">
        <v>0</v>
      </c>
      <c r="E20" s="139">
        <v>0</v>
      </c>
      <c r="F20" s="139">
        <v>3.9</v>
      </c>
      <c r="G20" s="139">
        <v>10.215</v>
      </c>
      <c r="H20" s="139">
        <v>3.4</v>
      </c>
      <c r="I20" s="139">
        <v>0</v>
      </c>
      <c r="J20" s="139">
        <v>0</v>
      </c>
      <c r="K20" s="139">
        <v>0</v>
      </c>
    </row>
    <row r="21" spans="1:11">
      <c r="A21" s="49" t="s">
        <v>32</v>
      </c>
      <c r="B21" s="139">
        <v>0</v>
      </c>
      <c r="C21" s="139">
        <v>0</v>
      </c>
      <c r="D21" s="139">
        <v>0</v>
      </c>
      <c r="E21" s="139">
        <v>0</v>
      </c>
      <c r="F21" s="139">
        <v>45</v>
      </c>
      <c r="G21" s="139">
        <v>0</v>
      </c>
      <c r="H21" s="139">
        <v>0</v>
      </c>
      <c r="I21" s="139">
        <v>0</v>
      </c>
      <c r="J21" s="139">
        <v>0</v>
      </c>
      <c r="K21" s="139">
        <v>0</v>
      </c>
    </row>
    <row r="22" spans="1:11">
      <c r="A22" s="49" t="s">
        <v>33</v>
      </c>
      <c r="B22" s="139">
        <v>0</v>
      </c>
      <c r="C22" s="139">
        <v>0</v>
      </c>
      <c r="D22" s="139">
        <v>0</v>
      </c>
      <c r="E22" s="139">
        <v>0</v>
      </c>
      <c r="F22" s="139">
        <v>14.4</v>
      </c>
      <c r="G22" s="139">
        <v>34.200000000000003</v>
      </c>
      <c r="H22" s="139">
        <v>15.5</v>
      </c>
      <c r="I22" s="139">
        <v>0</v>
      </c>
      <c r="J22" s="139">
        <v>0</v>
      </c>
      <c r="K22" s="139">
        <v>0</v>
      </c>
    </row>
    <row r="23" spans="1:11">
      <c r="A23" s="49" t="s">
        <v>34</v>
      </c>
      <c r="B23" s="139">
        <v>0</v>
      </c>
      <c r="C23" s="139">
        <v>0</v>
      </c>
      <c r="D23" s="139">
        <v>0</v>
      </c>
      <c r="E23" s="139">
        <v>0</v>
      </c>
      <c r="F23" s="139">
        <v>18.018000000000001</v>
      </c>
      <c r="G23" s="139">
        <v>15.762</v>
      </c>
      <c r="H23" s="139">
        <v>3</v>
      </c>
      <c r="I23" s="139">
        <v>0</v>
      </c>
      <c r="J23" s="139">
        <v>0</v>
      </c>
      <c r="K23" s="139">
        <v>0</v>
      </c>
    </row>
    <row r="24" spans="1:11">
      <c r="A24" s="49" t="s">
        <v>35</v>
      </c>
      <c r="B24" s="139">
        <v>0</v>
      </c>
      <c r="C24" s="139">
        <v>0</v>
      </c>
      <c r="D24" s="139">
        <v>0</v>
      </c>
      <c r="E24" s="139">
        <v>0</v>
      </c>
      <c r="F24" s="139">
        <v>0</v>
      </c>
      <c r="G24" s="139">
        <v>55</v>
      </c>
      <c r="H24" s="139">
        <v>0</v>
      </c>
      <c r="I24" s="139">
        <v>0</v>
      </c>
      <c r="J24" s="139">
        <v>0</v>
      </c>
      <c r="K24" s="139">
        <v>0</v>
      </c>
    </row>
    <row r="25" spans="1:11">
      <c r="A25" s="49" t="s">
        <v>37</v>
      </c>
      <c r="B25" s="139"/>
      <c r="C25" s="139"/>
      <c r="D25" s="139"/>
      <c r="E25" s="139"/>
      <c r="F25" s="139"/>
      <c r="G25" s="139"/>
      <c r="H25" s="139"/>
      <c r="I25" s="139"/>
      <c r="J25" s="139"/>
      <c r="K25" s="139"/>
    </row>
    <row r="26" spans="1:11">
      <c r="A26" s="49" t="s">
        <v>38</v>
      </c>
      <c r="B26" s="139">
        <v>0</v>
      </c>
      <c r="C26" s="139">
        <v>0</v>
      </c>
      <c r="D26" s="139">
        <v>0</v>
      </c>
      <c r="E26" s="139">
        <v>0</v>
      </c>
      <c r="F26" s="139">
        <v>0</v>
      </c>
      <c r="G26" s="139">
        <v>7.2910000000000004</v>
      </c>
      <c r="H26" s="139">
        <v>6.8289999999999997</v>
      </c>
      <c r="I26" s="139">
        <v>5.2919999999999998</v>
      </c>
      <c r="J26" s="139">
        <v>3.5880000000000001</v>
      </c>
      <c r="K26" s="139">
        <v>0</v>
      </c>
    </row>
    <row r="27" spans="1:11">
      <c r="A27" s="49" t="s">
        <v>175</v>
      </c>
      <c r="B27" s="139">
        <v>0</v>
      </c>
      <c r="C27" s="139">
        <v>0</v>
      </c>
      <c r="D27" s="139">
        <v>0</v>
      </c>
      <c r="E27" s="139">
        <v>0</v>
      </c>
      <c r="F27" s="139">
        <v>0</v>
      </c>
      <c r="G27" s="139">
        <v>3.5</v>
      </c>
      <c r="H27" s="139">
        <v>15</v>
      </c>
      <c r="I27" s="139">
        <v>18.5</v>
      </c>
      <c r="J27" s="139">
        <v>0</v>
      </c>
      <c r="K27" s="139">
        <v>0</v>
      </c>
    </row>
    <row r="28" spans="1:11">
      <c r="A28" s="49" t="s">
        <v>39</v>
      </c>
      <c r="B28" s="139">
        <v>0</v>
      </c>
      <c r="C28" s="139">
        <v>0</v>
      </c>
      <c r="D28" s="139">
        <v>0</v>
      </c>
      <c r="E28" s="139">
        <v>0</v>
      </c>
      <c r="F28" s="139">
        <v>0</v>
      </c>
      <c r="G28" s="139">
        <v>0.85599999999999998</v>
      </c>
      <c r="H28" s="139">
        <v>4.335</v>
      </c>
      <c r="I28" s="139">
        <v>15.61</v>
      </c>
      <c r="J28" s="139">
        <v>8.3190000000000008</v>
      </c>
      <c r="K28" s="139">
        <v>0</v>
      </c>
    </row>
    <row r="29" spans="1:11">
      <c r="A29" s="49" t="s">
        <v>176</v>
      </c>
      <c r="B29" s="139">
        <v>0</v>
      </c>
      <c r="C29" s="139">
        <v>0</v>
      </c>
      <c r="D29" s="139">
        <v>0</v>
      </c>
      <c r="E29" s="139">
        <v>0</v>
      </c>
      <c r="F29" s="139">
        <v>0</v>
      </c>
      <c r="G29" s="139">
        <v>1.5</v>
      </c>
      <c r="H29" s="139">
        <v>8.5</v>
      </c>
      <c r="I29" s="139">
        <v>11</v>
      </c>
      <c r="J29" s="139">
        <v>13</v>
      </c>
      <c r="K29" s="139">
        <v>0</v>
      </c>
    </row>
    <row r="30" spans="1:11">
      <c r="A30" s="49" t="s">
        <v>40</v>
      </c>
      <c r="B30" s="139">
        <v>0</v>
      </c>
      <c r="C30" s="139">
        <v>0</v>
      </c>
      <c r="D30" s="139">
        <v>0</v>
      </c>
      <c r="E30" s="139">
        <v>0</v>
      </c>
      <c r="F30" s="139">
        <v>0</v>
      </c>
      <c r="G30" s="139">
        <v>34.6</v>
      </c>
      <c r="H30" s="139">
        <v>5.6310000000000002</v>
      </c>
      <c r="I30" s="139">
        <v>0</v>
      </c>
      <c r="J30" s="139">
        <v>0</v>
      </c>
      <c r="K30" s="139">
        <v>0</v>
      </c>
    </row>
    <row r="31" spans="1:11">
      <c r="A31" s="49" t="s">
        <v>41</v>
      </c>
      <c r="B31" s="139">
        <v>0</v>
      </c>
      <c r="C31" s="139">
        <v>0</v>
      </c>
      <c r="D31" s="139">
        <v>0</v>
      </c>
      <c r="E31" s="139">
        <v>0</v>
      </c>
      <c r="F31" s="139">
        <v>0</v>
      </c>
      <c r="G31" s="139">
        <v>7.1</v>
      </c>
      <c r="H31" s="139">
        <v>26.1</v>
      </c>
      <c r="I31" s="139">
        <v>0</v>
      </c>
      <c r="J31" s="139">
        <v>0</v>
      </c>
      <c r="K31" s="139">
        <v>6.8</v>
      </c>
    </row>
    <row r="32" spans="1:11" hidden="1">
      <c r="A32"/>
      <c r="B32"/>
      <c r="C32"/>
      <c r="D32"/>
      <c r="E32"/>
      <c r="F32"/>
      <c r="G32"/>
      <c r="H32"/>
      <c r="I32"/>
      <c r="J32"/>
      <c r="K32"/>
    </row>
    <row r="33" spans="1:11" hidden="1">
      <c r="A33"/>
      <c r="B33"/>
      <c r="C33"/>
      <c r="D33"/>
      <c r="E33"/>
      <c r="F33"/>
      <c r="G33"/>
      <c r="H33"/>
      <c r="I33"/>
      <c r="J33"/>
      <c r="K33"/>
    </row>
    <row r="34" spans="1:11" hidden="1">
      <c r="A34"/>
      <c r="B34"/>
      <c r="C34"/>
      <c r="D34"/>
      <c r="E34"/>
      <c r="F34"/>
      <c r="G34"/>
      <c r="H34"/>
      <c r="I34"/>
      <c r="J34"/>
      <c r="K34"/>
    </row>
    <row r="35" spans="1:11" hidden="1">
      <c r="A35"/>
      <c r="B35"/>
      <c r="C35"/>
      <c r="D35"/>
      <c r="E35"/>
      <c r="F35"/>
      <c r="G35"/>
      <c r="H35"/>
      <c r="I35"/>
      <c r="J35"/>
      <c r="K35"/>
    </row>
    <row r="36" spans="1:11" hidden="1">
      <c r="A36"/>
      <c r="B36"/>
      <c r="C36"/>
      <c r="D36"/>
      <c r="E36"/>
      <c r="F36"/>
      <c r="G36"/>
      <c r="H36"/>
      <c r="I36"/>
      <c r="J36"/>
      <c r="K36"/>
    </row>
    <row r="37" spans="1:11" hidden="1">
      <c r="A37"/>
      <c r="B37"/>
      <c r="C37"/>
      <c r="D37"/>
      <c r="E37"/>
      <c r="F37"/>
      <c r="G37"/>
      <c r="H37"/>
      <c r="I37"/>
      <c r="J37"/>
      <c r="K37"/>
    </row>
    <row r="38" spans="1:11" hidden="1">
      <c r="A38"/>
      <c r="B38"/>
      <c r="C38"/>
      <c r="D38"/>
      <c r="E38"/>
      <c r="F38"/>
      <c r="G38"/>
      <c r="H38"/>
      <c r="I38"/>
      <c r="J38"/>
      <c r="K38"/>
    </row>
    <row r="39" spans="1:11" hidden="1">
      <c r="A39"/>
      <c r="B39"/>
      <c r="C39"/>
      <c r="D39"/>
      <c r="E39"/>
      <c r="F39"/>
      <c r="G39"/>
      <c r="H39"/>
      <c r="I39"/>
      <c r="J39"/>
      <c r="K39"/>
    </row>
    <row r="40" spans="1:11" hidden="1">
      <c r="A40"/>
      <c r="B40"/>
      <c r="C40"/>
      <c r="D40"/>
      <c r="E40"/>
      <c r="F40"/>
      <c r="G40"/>
      <c r="H40"/>
      <c r="I40"/>
      <c r="J40"/>
      <c r="K40"/>
    </row>
    <row r="41" spans="1:11" hidden="1">
      <c r="A41"/>
      <c r="B41"/>
      <c r="C41"/>
      <c r="D41"/>
      <c r="E41"/>
      <c r="F41"/>
      <c r="G41"/>
      <c r="H41"/>
      <c r="I41"/>
      <c r="J41"/>
      <c r="K41"/>
    </row>
    <row r="42" spans="1:11" hidden="1">
      <c r="A42"/>
      <c r="B42"/>
      <c r="C42"/>
      <c r="D42"/>
      <c r="E42"/>
      <c r="F42"/>
      <c r="G42"/>
      <c r="H42"/>
      <c r="I42"/>
      <c r="J42"/>
      <c r="K42"/>
    </row>
    <row r="43" spans="1:11" hidden="1">
      <c r="A43"/>
      <c r="B43"/>
      <c r="C43"/>
      <c r="D43"/>
      <c r="E43"/>
      <c r="F43"/>
      <c r="G43"/>
      <c r="H43"/>
      <c r="I43"/>
      <c r="J43"/>
      <c r="K43"/>
    </row>
    <row r="44" spans="1:11" hidden="1">
      <c r="A44"/>
      <c r="B44"/>
      <c r="C44"/>
      <c r="D44"/>
      <c r="E44"/>
      <c r="F44"/>
      <c r="G44"/>
      <c r="H44"/>
      <c r="I44"/>
      <c r="J44"/>
      <c r="K44"/>
    </row>
    <row r="45" spans="1:11" hidden="1">
      <c r="A45"/>
      <c r="B45"/>
      <c r="C45"/>
      <c r="D45"/>
      <c r="E45"/>
      <c r="F45"/>
      <c r="G45"/>
      <c r="H45"/>
      <c r="I45"/>
      <c r="J45"/>
      <c r="K45"/>
    </row>
    <row r="46" spans="1:11" hidden="1">
      <c r="A46"/>
      <c r="B46"/>
      <c r="C46"/>
      <c r="D46"/>
      <c r="E46"/>
      <c r="F46"/>
      <c r="G46"/>
      <c r="H46"/>
      <c r="I46"/>
      <c r="J46"/>
      <c r="K46"/>
    </row>
    <row r="47" spans="1:11" hidden="1">
      <c r="A47"/>
      <c r="B47"/>
      <c r="C47"/>
      <c r="D47"/>
      <c r="E47"/>
      <c r="F47"/>
      <c r="G47"/>
      <c r="H47"/>
      <c r="I47"/>
      <c r="J47"/>
      <c r="K47"/>
    </row>
    <row r="48" spans="1:11" hidden="1">
      <c r="A48"/>
      <c r="B48"/>
      <c r="C48"/>
      <c r="D48"/>
      <c r="E48"/>
      <c r="F48"/>
      <c r="G48"/>
      <c r="H48"/>
      <c r="I48"/>
      <c r="J48"/>
      <c r="K48"/>
    </row>
    <row r="49" spans="1:11" hidden="1">
      <c r="A49"/>
      <c r="B49"/>
      <c r="C49"/>
      <c r="D49"/>
      <c r="E49"/>
      <c r="F49"/>
      <c r="G49"/>
      <c r="H49"/>
      <c r="I49"/>
      <c r="J49"/>
      <c r="K49"/>
    </row>
    <row r="50" spans="1:11" hidden="1">
      <c r="A50"/>
      <c r="B50"/>
      <c r="C50"/>
      <c r="D50"/>
      <c r="E50"/>
      <c r="F50"/>
      <c r="G50"/>
      <c r="H50"/>
      <c r="I50"/>
      <c r="J50"/>
      <c r="K50"/>
    </row>
    <row r="51" spans="1:11" hidden="1">
      <c r="A51"/>
      <c r="B51"/>
      <c r="C51"/>
      <c r="D51"/>
      <c r="E51"/>
      <c r="F51"/>
      <c r="G51"/>
      <c r="H51"/>
      <c r="I51"/>
      <c r="J51"/>
      <c r="K51"/>
    </row>
    <row r="52" spans="1:11" hidden="1">
      <c r="A52"/>
      <c r="B52"/>
      <c r="C52"/>
      <c r="D52"/>
      <c r="E52"/>
      <c r="F52"/>
      <c r="G52"/>
      <c r="H52"/>
      <c r="I52"/>
      <c r="J52"/>
      <c r="K52"/>
    </row>
    <row r="53" spans="1:11" hidden="1">
      <c r="A53"/>
      <c r="B53"/>
      <c r="C53"/>
      <c r="D53"/>
      <c r="E53"/>
      <c r="F53"/>
      <c r="G53"/>
      <c r="H53"/>
      <c r="I53"/>
      <c r="J53"/>
      <c r="K53"/>
    </row>
    <row r="54" spans="1:11" hidden="1">
      <c r="A54"/>
      <c r="B54"/>
      <c r="C54"/>
      <c r="D54"/>
      <c r="E54"/>
      <c r="F54"/>
      <c r="G54"/>
      <c r="H54"/>
      <c r="I54"/>
      <c r="J54"/>
      <c r="K54"/>
    </row>
    <row r="55" spans="1:11" hidden="1">
      <c r="A55"/>
      <c r="B55"/>
      <c r="C55"/>
      <c r="D55"/>
      <c r="E55"/>
      <c r="F55"/>
      <c r="G55"/>
      <c r="H55"/>
      <c r="I55"/>
      <c r="J55"/>
      <c r="K55"/>
    </row>
    <row r="56" spans="1:11" hidden="1">
      <c r="A56"/>
      <c r="B56"/>
      <c r="C56"/>
      <c r="D56"/>
      <c r="E56"/>
      <c r="F56"/>
      <c r="G56"/>
      <c r="H56"/>
      <c r="I56"/>
      <c r="J56"/>
      <c r="K56"/>
    </row>
    <row r="57" spans="1:11" hidden="1">
      <c r="A57"/>
      <c r="B57"/>
      <c r="C57"/>
      <c r="D57"/>
      <c r="E57"/>
      <c r="F57"/>
      <c r="G57"/>
      <c r="H57"/>
      <c r="I57"/>
      <c r="J57"/>
      <c r="K57"/>
    </row>
    <row r="58" spans="1:11" hidden="1">
      <c r="A58"/>
      <c r="B58"/>
      <c r="C58"/>
      <c r="D58"/>
      <c r="E58"/>
      <c r="F58"/>
      <c r="G58"/>
      <c r="H58"/>
      <c r="I58"/>
      <c r="J58"/>
      <c r="K58"/>
    </row>
    <row r="59" spans="1:11" hidden="1">
      <c r="A59"/>
      <c r="B59"/>
      <c r="C59"/>
      <c r="D59"/>
      <c r="E59"/>
      <c r="F59"/>
      <c r="G59"/>
      <c r="H59"/>
      <c r="I59"/>
      <c r="J59"/>
      <c r="K59"/>
    </row>
    <row r="60" spans="1:11" hidden="1">
      <c r="A60"/>
      <c r="B60"/>
      <c r="C60"/>
      <c r="D60"/>
      <c r="E60"/>
      <c r="F60"/>
      <c r="G60"/>
      <c r="H60"/>
      <c r="I60"/>
      <c r="J60"/>
      <c r="K60"/>
    </row>
    <row r="61" spans="1:11" hidden="1">
      <c r="A61"/>
      <c r="B61"/>
      <c r="C61"/>
      <c r="D61"/>
      <c r="E61"/>
      <c r="F61"/>
      <c r="G61"/>
      <c r="H61"/>
      <c r="I61"/>
      <c r="J61"/>
      <c r="K61"/>
    </row>
    <row r="62" spans="1:11" hidden="1">
      <c r="A62"/>
      <c r="B62"/>
      <c r="C62"/>
      <c r="D62"/>
      <c r="E62"/>
      <c r="F62"/>
      <c r="G62"/>
      <c r="H62"/>
      <c r="I62"/>
      <c r="J62"/>
      <c r="K62"/>
    </row>
    <row r="63" spans="1:11" hidden="1">
      <c r="A63"/>
      <c r="B63"/>
      <c r="C63"/>
      <c r="D63"/>
      <c r="E63"/>
      <c r="F63"/>
      <c r="G63"/>
      <c r="H63"/>
      <c r="I63"/>
      <c r="J63"/>
      <c r="K63"/>
    </row>
    <row r="64" spans="1:11" hidden="1">
      <c r="A64"/>
      <c r="B64"/>
      <c r="C64"/>
      <c r="D64"/>
      <c r="E64"/>
      <c r="F64"/>
      <c r="G64"/>
      <c r="H64"/>
      <c r="I64"/>
      <c r="J64"/>
      <c r="K64"/>
    </row>
    <row r="65" spans="1:11" hidden="1">
      <c r="A65"/>
      <c r="B65"/>
      <c r="C65"/>
      <c r="D65"/>
      <c r="E65"/>
      <c r="F65"/>
      <c r="G65"/>
      <c r="H65"/>
      <c r="I65"/>
      <c r="J65"/>
      <c r="K65"/>
    </row>
    <row r="66" spans="1:11" hidden="1">
      <c r="A66"/>
      <c r="B66"/>
      <c r="C66"/>
      <c r="D66"/>
      <c r="E66"/>
      <c r="F66"/>
      <c r="G66"/>
      <c r="H66"/>
      <c r="I66"/>
      <c r="J66"/>
      <c r="K66"/>
    </row>
    <row r="67" spans="1:11" hidden="1">
      <c r="A67"/>
      <c r="B67"/>
      <c r="C67"/>
      <c r="D67"/>
      <c r="E67"/>
      <c r="F67"/>
      <c r="G67"/>
      <c r="H67"/>
      <c r="I67"/>
      <c r="J67"/>
      <c r="K67"/>
    </row>
    <row r="68" spans="1:11" hidden="1">
      <c r="A68"/>
      <c r="B68"/>
      <c r="C68"/>
      <c r="D68"/>
      <c r="E68"/>
      <c r="F68"/>
      <c r="G68"/>
      <c r="H68"/>
      <c r="I68"/>
      <c r="J68"/>
      <c r="K68"/>
    </row>
    <row r="69" spans="1:11" hidden="1">
      <c r="A69"/>
      <c r="B69"/>
      <c r="C69"/>
      <c r="D69"/>
      <c r="E69"/>
      <c r="F69"/>
      <c r="G69"/>
      <c r="H69"/>
      <c r="I69"/>
      <c r="J69"/>
      <c r="K69"/>
    </row>
    <row r="70" spans="1:11" hidden="1">
      <c r="A70"/>
      <c r="B70"/>
      <c r="C70"/>
      <c r="D70"/>
      <c r="E70"/>
      <c r="F70"/>
      <c r="G70"/>
      <c r="H70"/>
      <c r="I70"/>
      <c r="J70"/>
      <c r="K70"/>
    </row>
    <row r="71" spans="1:11" hidden="1">
      <c r="A71"/>
      <c r="B71"/>
      <c r="C71"/>
      <c r="D71"/>
      <c r="E71"/>
      <c r="F71"/>
      <c r="G71"/>
      <c r="H71"/>
      <c r="I71"/>
      <c r="J71"/>
      <c r="K71"/>
    </row>
    <row r="72" spans="1:11" hidden="1">
      <c r="A72"/>
      <c r="B72"/>
      <c r="C72"/>
      <c r="D72"/>
      <c r="E72"/>
      <c r="F72"/>
      <c r="G72"/>
      <c r="H72"/>
      <c r="I72"/>
      <c r="J72"/>
      <c r="K72"/>
    </row>
    <row r="73" spans="1:11" hidden="1">
      <c r="A73"/>
      <c r="B73"/>
      <c r="C73"/>
      <c r="D73"/>
      <c r="E73"/>
      <c r="F73"/>
      <c r="G73"/>
      <c r="H73"/>
      <c r="I73"/>
      <c r="J73"/>
      <c r="K73"/>
    </row>
    <row r="74" spans="1:11" hidden="1">
      <c r="A74"/>
      <c r="B74"/>
      <c r="C74"/>
      <c r="D74"/>
      <c r="E74"/>
      <c r="F74"/>
      <c r="G74"/>
      <c r="H74"/>
      <c r="I74"/>
      <c r="J74"/>
      <c r="K74"/>
    </row>
    <row r="75" spans="1:11" hidden="1">
      <c r="A75"/>
      <c r="B75"/>
      <c r="C75"/>
      <c r="D75"/>
      <c r="E75"/>
      <c r="F75"/>
      <c r="G75"/>
      <c r="H75"/>
      <c r="I75"/>
      <c r="J75"/>
      <c r="K75"/>
    </row>
    <row r="76" spans="1:11" hidden="1">
      <c r="A76"/>
      <c r="B76"/>
      <c r="C76"/>
      <c r="D76"/>
      <c r="E76"/>
      <c r="F76"/>
      <c r="G76"/>
      <c r="H76"/>
      <c r="I76"/>
      <c r="J76"/>
      <c r="K76"/>
    </row>
    <row r="77" spans="1:11" hidden="1">
      <c r="A77"/>
      <c r="B77"/>
      <c r="C77"/>
      <c r="D77"/>
      <c r="E77"/>
      <c r="F77"/>
      <c r="G77"/>
      <c r="H77"/>
      <c r="I77"/>
      <c r="J77"/>
      <c r="K77"/>
    </row>
    <row r="78" spans="1:11" hidden="1">
      <c r="A78"/>
      <c r="B78"/>
      <c r="C78"/>
      <c r="D78"/>
      <c r="E78"/>
      <c r="F78"/>
      <c r="G78"/>
      <c r="H78"/>
      <c r="I78"/>
      <c r="J78"/>
      <c r="K78"/>
    </row>
    <row r="79" spans="1:11" hidden="1">
      <c r="A79"/>
      <c r="B79"/>
      <c r="C79"/>
      <c r="D79"/>
      <c r="E79"/>
      <c r="F79"/>
      <c r="G79"/>
      <c r="H79"/>
      <c r="I79"/>
      <c r="J79"/>
      <c r="K79"/>
    </row>
    <row r="80" spans="1:11" hidden="1">
      <c r="A80"/>
      <c r="B80"/>
      <c r="C80"/>
      <c r="D80"/>
      <c r="E80"/>
      <c r="F80"/>
      <c r="G80"/>
      <c r="H80"/>
      <c r="I80"/>
      <c r="J80"/>
      <c r="K80"/>
    </row>
    <row r="81" spans="1:11" hidden="1">
      <c r="A81"/>
      <c r="B81"/>
      <c r="C81"/>
      <c r="D81"/>
      <c r="E81"/>
      <c r="F81"/>
      <c r="G81"/>
      <c r="H81"/>
      <c r="I81"/>
      <c r="J81"/>
      <c r="K81"/>
    </row>
    <row r="82" spans="1:11" hidden="1">
      <c r="A82"/>
      <c r="B82"/>
      <c r="C82"/>
      <c r="D82"/>
      <c r="E82"/>
      <c r="F82"/>
      <c r="G82"/>
      <c r="H82"/>
      <c r="I82"/>
      <c r="J82"/>
      <c r="K82"/>
    </row>
    <row r="83" spans="1:11" hidden="1">
      <c r="A83"/>
      <c r="B83"/>
      <c r="C83"/>
      <c r="D83"/>
      <c r="E83"/>
      <c r="F83"/>
      <c r="G83"/>
      <c r="H83"/>
      <c r="I83"/>
      <c r="J83"/>
      <c r="K83"/>
    </row>
    <row r="84" spans="1:11" hidden="1">
      <c r="A84"/>
      <c r="B84"/>
      <c r="C84"/>
      <c r="D84"/>
      <c r="E84"/>
      <c r="F84"/>
      <c r="G84"/>
      <c r="H84"/>
      <c r="I84"/>
      <c r="J84"/>
      <c r="K84"/>
    </row>
    <row r="85" spans="1:11" hidden="1">
      <c r="A85"/>
      <c r="B85"/>
      <c r="C85"/>
      <c r="D85"/>
      <c r="E85"/>
      <c r="F85"/>
      <c r="G85"/>
      <c r="H85"/>
      <c r="I85"/>
      <c r="J85"/>
      <c r="K85"/>
    </row>
    <row r="86" spans="1:11" hidden="1">
      <c r="A86"/>
      <c r="B86"/>
      <c r="C86"/>
      <c r="D86"/>
      <c r="E86"/>
      <c r="F86"/>
      <c r="G86"/>
      <c r="H86"/>
      <c r="I86"/>
      <c r="J86"/>
      <c r="K86"/>
    </row>
    <row r="87" spans="1:11" hidden="1">
      <c r="A87"/>
      <c r="B87"/>
      <c r="C87"/>
      <c r="D87"/>
      <c r="E87"/>
      <c r="F87"/>
      <c r="G87"/>
      <c r="H87"/>
      <c r="I87"/>
      <c r="J87"/>
      <c r="K87"/>
    </row>
    <row r="88" spans="1:11" hidden="1">
      <c r="A88"/>
      <c r="B88"/>
      <c r="C88"/>
      <c r="D88"/>
      <c r="E88"/>
      <c r="F88"/>
      <c r="G88"/>
      <c r="H88"/>
      <c r="I88"/>
      <c r="J88"/>
      <c r="K88"/>
    </row>
    <row r="89" spans="1:11" hidden="1">
      <c r="A89"/>
      <c r="B89"/>
      <c r="C89"/>
      <c r="D89"/>
      <c r="E89"/>
      <c r="F89"/>
      <c r="G89"/>
      <c r="H89"/>
      <c r="I89"/>
      <c r="J89"/>
      <c r="K89"/>
    </row>
    <row r="90" spans="1:11" hidden="1">
      <c r="A90"/>
      <c r="B90"/>
      <c r="C90"/>
      <c r="D90"/>
      <c r="E90"/>
      <c r="F90"/>
      <c r="G90"/>
      <c r="H90"/>
      <c r="I90"/>
      <c r="J90"/>
      <c r="K90"/>
    </row>
    <row r="91" spans="1:11" hidden="1">
      <c r="A91"/>
      <c r="B91"/>
      <c r="C91"/>
      <c r="D91"/>
      <c r="E91"/>
      <c r="F91"/>
      <c r="G91"/>
      <c r="H91"/>
      <c r="I91"/>
      <c r="J91"/>
      <c r="K91"/>
    </row>
    <row r="92" spans="1:11" hidden="1">
      <c r="A92"/>
      <c r="B92"/>
      <c r="C92"/>
      <c r="D92"/>
      <c r="E92"/>
      <c r="F92"/>
      <c r="G92"/>
      <c r="H92"/>
      <c r="I92"/>
      <c r="J92"/>
      <c r="K92"/>
    </row>
    <row r="93" spans="1:11" hidden="1">
      <c r="A93"/>
      <c r="B93"/>
      <c r="C93"/>
      <c r="D93"/>
      <c r="E93"/>
      <c r="F93"/>
      <c r="G93"/>
      <c r="H93"/>
      <c r="I93"/>
      <c r="J93"/>
      <c r="K93"/>
    </row>
    <row r="94" spans="1:11" hidden="1">
      <c r="A94"/>
      <c r="B94"/>
      <c r="C94"/>
      <c r="D94"/>
      <c r="E94"/>
      <c r="F94"/>
      <c r="G94"/>
      <c r="H94"/>
      <c r="I94"/>
      <c r="J94"/>
      <c r="K94"/>
    </row>
    <row r="95" spans="1:11" hidden="1">
      <c r="A95"/>
      <c r="B95"/>
      <c r="C95"/>
      <c r="D95"/>
      <c r="E95"/>
      <c r="F95"/>
      <c r="G95"/>
      <c r="H95"/>
      <c r="I95"/>
      <c r="J95"/>
      <c r="K95"/>
    </row>
    <row r="96" spans="1:11" hidden="1">
      <c r="A96"/>
      <c r="B96"/>
      <c r="C96"/>
      <c r="D96"/>
      <c r="E96"/>
      <c r="F96"/>
      <c r="G96"/>
      <c r="H96"/>
      <c r="I96"/>
      <c r="J96"/>
      <c r="K96"/>
    </row>
    <row r="97" spans="1:11" hidden="1">
      <c r="A97"/>
      <c r="B97"/>
      <c r="C97"/>
      <c r="D97"/>
      <c r="E97"/>
      <c r="F97"/>
      <c r="G97"/>
      <c r="H97"/>
      <c r="I97"/>
      <c r="J97"/>
      <c r="K97"/>
    </row>
    <row r="98" spans="1:11" hidden="1">
      <c r="A98"/>
      <c r="B98"/>
      <c r="C98"/>
      <c r="D98"/>
      <c r="E98"/>
      <c r="F98"/>
      <c r="G98"/>
      <c r="H98"/>
      <c r="I98"/>
      <c r="J98"/>
      <c r="K98"/>
    </row>
    <row r="99" spans="1:11" hidden="1">
      <c r="A99"/>
      <c r="B99"/>
      <c r="C99"/>
      <c r="D99"/>
      <c r="E99"/>
      <c r="F99"/>
      <c r="G99"/>
      <c r="H99"/>
      <c r="I99"/>
      <c r="J99"/>
      <c r="K99"/>
    </row>
    <row r="100" spans="1:11" hidden="1">
      <c r="A100"/>
      <c r="B100"/>
      <c r="C100"/>
      <c r="D100"/>
      <c r="E100"/>
      <c r="F100"/>
      <c r="G100"/>
      <c r="H100"/>
      <c r="I100"/>
      <c r="J100"/>
      <c r="K100"/>
    </row>
    <row r="101" spans="1:11" hidden="1">
      <c r="A101"/>
      <c r="B101"/>
      <c r="C101"/>
      <c r="D101"/>
      <c r="E101"/>
      <c r="F101"/>
      <c r="G101"/>
      <c r="H101"/>
      <c r="I101"/>
      <c r="J101"/>
      <c r="K101"/>
    </row>
    <row r="102" spans="1:11" hidden="1">
      <c r="A102"/>
      <c r="B102"/>
      <c r="C102"/>
      <c r="D102"/>
      <c r="E102"/>
      <c r="F102"/>
      <c r="G102"/>
      <c r="H102"/>
      <c r="I102"/>
      <c r="J102"/>
      <c r="K102"/>
    </row>
    <row r="103" spans="1:11" hidden="1">
      <c r="A103"/>
      <c r="B103"/>
      <c r="C103"/>
      <c r="D103"/>
      <c r="E103"/>
      <c r="F103"/>
      <c r="G103"/>
      <c r="H103"/>
      <c r="I103"/>
      <c r="J103"/>
      <c r="K103"/>
    </row>
    <row r="104" spans="1:11" hidden="1">
      <c r="A104"/>
      <c r="B104"/>
      <c r="C104"/>
      <c r="D104"/>
      <c r="E104"/>
      <c r="F104"/>
      <c r="G104"/>
      <c r="H104"/>
      <c r="I104"/>
      <c r="J104"/>
      <c r="K104"/>
    </row>
    <row r="105" spans="1:11" hidden="1">
      <c r="A105"/>
      <c r="B105"/>
      <c r="C105"/>
      <c r="D105"/>
      <c r="E105"/>
      <c r="F105"/>
      <c r="G105"/>
      <c r="H105"/>
      <c r="I105"/>
      <c r="J105"/>
      <c r="K105"/>
    </row>
    <row r="106" spans="1:11" hidden="1">
      <c r="A106"/>
      <c r="B106"/>
      <c r="C106"/>
      <c r="D106"/>
      <c r="E106"/>
      <c r="F106"/>
      <c r="G106"/>
      <c r="H106"/>
      <c r="I106"/>
      <c r="J106"/>
      <c r="K106"/>
    </row>
    <row r="107" spans="1:11" hidden="1">
      <c r="A107"/>
      <c r="B107"/>
      <c r="C107"/>
      <c r="D107"/>
      <c r="E107"/>
      <c r="F107"/>
      <c r="G107"/>
      <c r="H107"/>
      <c r="I107"/>
      <c r="J107"/>
      <c r="K107"/>
    </row>
    <row r="108" spans="1:11" hidden="1">
      <c r="A108"/>
      <c r="B108"/>
      <c r="C108"/>
      <c r="D108"/>
      <c r="E108"/>
      <c r="F108"/>
      <c r="G108"/>
      <c r="H108"/>
      <c r="I108"/>
      <c r="J108"/>
      <c r="K108"/>
    </row>
    <row r="109" spans="1:11" hidden="1">
      <c r="A109"/>
      <c r="B109"/>
      <c r="C109"/>
      <c r="D109"/>
      <c r="E109"/>
      <c r="F109"/>
      <c r="G109"/>
      <c r="H109"/>
      <c r="I109"/>
      <c r="J109"/>
      <c r="K109"/>
    </row>
    <row r="110" spans="1:11" hidden="1">
      <c r="A110"/>
      <c r="B110"/>
      <c r="C110"/>
      <c r="D110"/>
      <c r="E110"/>
      <c r="F110"/>
      <c r="G110"/>
      <c r="H110"/>
      <c r="I110"/>
      <c r="J110"/>
      <c r="K110"/>
    </row>
    <row r="111" spans="1:11" hidden="1">
      <c r="A111"/>
      <c r="B111"/>
      <c r="C111"/>
      <c r="D111"/>
      <c r="E111"/>
      <c r="F111"/>
      <c r="G111"/>
      <c r="H111"/>
      <c r="I111"/>
      <c r="J111"/>
      <c r="K111"/>
    </row>
    <row r="112" spans="1:11" hidden="1">
      <c r="A112"/>
      <c r="B112"/>
      <c r="C112"/>
      <c r="D112"/>
      <c r="E112"/>
      <c r="F112"/>
      <c r="G112"/>
      <c r="H112"/>
      <c r="I112"/>
      <c r="J112"/>
      <c r="K112"/>
    </row>
    <row r="113" spans="1:11" hidden="1">
      <c r="A113"/>
      <c r="B113"/>
      <c r="C113"/>
      <c r="D113"/>
      <c r="E113"/>
      <c r="F113"/>
      <c r="G113"/>
      <c r="H113"/>
      <c r="I113"/>
      <c r="J113"/>
      <c r="K113"/>
    </row>
    <row r="114" spans="1:11" hidden="1">
      <c r="A114"/>
      <c r="B114"/>
      <c r="C114"/>
      <c r="D114"/>
      <c r="E114"/>
      <c r="F114"/>
      <c r="G114"/>
      <c r="H114"/>
      <c r="I114"/>
      <c r="J114"/>
      <c r="K114"/>
    </row>
    <row r="115" spans="1:11" hidden="1">
      <c r="A115"/>
      <c r="B115"/>
      <c r="C115"/>
      <c r="D115"/>
      <c r="E115"/>
      <c r="F115"/>
      <c r="G115"/>
      <c r="H115"/>
      <c r="I115"/>
      <c r="J115"/>
      <c r="K115"/>
    </row>
    <row r="116" spans="1:11" hidden="1">
      <c r="A116"/>
      <c r="B116"/>
      <c r="C116"/>
      <c r="D116"/>
      <c r="E116"/>
      <c r="F116"/>
      <c r="G116"/>
      <c r="H116"/>
      <c r="I116"/>
      <c r="J116"/>
      <c r="K116"/>
    </row>
    <row r="117" spans="1:11" hidden="1">
      <c r="A117"/>
      <c r="B117"/>
      <c r="C117"/>
      <c r="D117"/>
      <c r="E117"/>
      <c r="F117"/>
      <c r="G117"/>
      <c r="H117"/>
      <c r="I117"/>
      <c r="J117"/>
      <c r="K117"/>
    </row>
    <row r="118" spans="1:11" hidden="1">
      <c r="A118"/>
      <c r="B118"/>
      <c r="C118"/>
      <c r="D118"/>
      <c r="E118"/>
      <c r="F118"/>
      <c r="G118"/>
      <c r="H118"/>
      <c r="I118"/>
      <c r="J118"/>
      <c r="K118"/>
    </row>
    <row r="119" spans="1:11" hidden="1">
      <c r="A119"/>
      <c r="B119"/>
      <c r="C119"/>
      <c r="D119"/>
      <c r="E119"/>
      <c r="F119"/>
      <c r="G119"/>
      <c r="H119"/>
      <c r="I119"/>
      <c r="J119"/>
      <c r="K119"/>
    </row>
    <row r="120" spans="1:11" hidden="1">
      <c r="A120"/>
      <c r="B120"/>
      <c r="C120"/>
      <c r="D120"/>
      <c r="E120"/>
      <c r="F120"/>
      <c r="G120"/>
      <c r="H120"/>
      <c r="I120"/>
      <c r="J120"/>
      <c r="K120"/>
    </row>
    <row r="121" spans="1:11" hidden="1">
      <c r="A121"/>
      <c r="B121"/>
      <c r="C121"/>
      <c r="D121"/>
      <c r="E121"/>
      <c r="F121"/>
      <c r="G121"/>
      <c r="H121"/>
      <c r="I121"/>
      <c r="J121"/>
      <c r="K121"/>
    </row>
    <row r="122" spans="1:11" hidden="1">
      <c r="A122"/>
      <c r="B122"/>
      <c r="C122"/>
      <c r="D122"/>
      <c r="E122"/>
      <c r="F122"/>
      <c r="G122"/>
      <c r="H122"/>
      <c r="I122"/>
      <c r="J122"/>
      <c r="K122"/>
    </row>
    <row r="123" spans="1:11" hidden="1">
      <c r="A123"/>
      <c r="B123"/>
      <c r="C123"/>
      <c r="D123"/>
      <c r="E123"/>
      <c r="F123"/>
      <c r="G123"/>
      <c r="H123"/>
      <c r="I123"/>
      <c r="J123"/>
      <c r="K123"/>
    </row>
    <row r="124" spans="1:11" hidden="1">
      <c r="A124"/>
      <c r="B124"/>
      <c r="C124"/>
      <c r="D124"/>
      <c r="E124"/>
      <c r="F124"/>
      <c r="G124"/>
      <c r="H124"/>
      <c r="I124"/>
      <c r="J124"/>
      <c r="K124"/>
    </row>
    <row r="125" spans="1:11" hidden="1">
      <c r="A125"/>
      <c r="B125"/>
      <c r="C125"/>
      <c r="D125"/>
      <c r="E125"/>
      <c r="F125"/>
      <c r="G125"/>
      <c r="H125"/>
      <c r="I125"/>
      <c r="J125"/>
      <c r="K125"/>
    </row>
    <row r="126" spans="1:11" hidden="1">
      <c r="A126"/>
      <c r="B126"/>
      <c r="C126"/>
      <c r="D126"/>
      <c r="E126"/>
      <c r="F126"/>
      <c r="G126"/>
      <c r="H126"/>
      <c r="I126"/>
      <c r="J126"/>
      <c r="K126"/>
    </row>
    <row r="127" spans="1:11" hidden="1">
      <c r="A127"/>
      <c r="B127"/>
      <c r="C127"/>
      <c r="D127"/>
      <c r="E127"/>
      <c r="F127"/>
      <c r="G127"/>
      <c r="H127"/>
      <c r="I127"/>
      <c r="J127"/>
      <c r="K127"/>
    </row>
    <row r="128" spans="1:11" hidden="1">
      <c r="A128"/>
      <c r="B128"/>
      <c r="C128"/>
      <c r="D128"/>
      <c r="E128"/>
      <c r="F128"/>
      <c r="G128"/>
      <c r="H128"/>
      <c r="I128"/>
      <c r="J128"/>
      <c r="K128"/>
    </row>
    <row r="129" spans="1:11" hidden="1">
      <c r="A129"/>
      <c r="B129"/>
      <c r="C129"/>
      <c r="D129"/>
      <c r="E129"/>
      <c r="F129"/>
      <c r="G129"/>
      <c r="H129"/>
      <c r="I129"/>
      <c r="J129"/>
      <c r="K129"/>
    </row>
    <row r="130" spans="1:11" hidden="1">
      <c r="A130"/>
      <c r="B130"/>
      <c r="C130"/>
      <c r="D130"/>
      <c r="E130"/>
      <c r="F130"/>
      <c r="G130"/>
      <c r="H130"/>
      <c r="I130"/>
      <c r="J130"/>
      <c r="K130"/>
    </row>
    <row r="131" spans="1:11" hidden="1">
      <c r="A131"/>
      <c r="B131"/>
      <c r="C131"/>
      <c r="D131"/>
      <c r="E131"/>
      <c r="F131"/>
      <c r="G131"/>
      <c r="H131"/>
      <c r="I131"/>
      <c r="J131"/>
      <c r="K131"/>
    </row>
    <row r="132" spans="1:11" hidden="1">
      <c r="A132"/>
      <c r="B132"/>
      <c r="C132"/>
      <c r="D132"/>
      <c r="E132"/>
      <c r="F132"/>
      <c r="G132"/>
      <c r="H132"/>
      <c r="I132"/>
      <c r="J132"/>
      <c r="K132"/>
    </row>
    <row r="133" spans="1:11" hidden="1">
      <c r="A133"/>
      <c r="B133"/>
      <c r="C133"/>
      <c r="D133"/>
      <c r="E133"/>
      <c r="F133"/>
      <c r="G133"/>
      <c r="H133"/>
      <c r="I133"/>
      <c r="J133"/>
      <c r="K133"/>
    </row>
    <row r="134" spans="1:11" hidden="1">
      <c r="A134"/>
      <c r="B134"/>
      <c r="C134"/>
      <c r="D134"/>
      <c r="E134"/>
      <c r="F134"/>
      <c r="G134"/>
      <c r="H134"/>
      <c r="I134"/>
      <c r="J134"/>
      <c r="K134"/>
    </row>
    <row r="135" spans="1:11" hidden="1">
      <c r="A135"/>
      <c r="B135"/>
      <c r="C135"/>
      <c r="D135"/>
      <c r="E135"/>
      <c r="F135"/>
      <c r="G135"/>
      <c r="H135"/>
      <c r="I135"/>
      <c r="J135"/>
      <c r="K135"/>
    </row>
    <row r="136" spans="1:11" hidden="1">
      <c r="A136"/>
      <c r="B136"/>
      <c r="C136"/>
      <c r="D136"/>
      <c r="E136"/>
      <c r="F136"/>
      <c r="G136"/>
      <c r="H136"/>
      <c r="I136"/>
      <c r="J136"/>
      <c r="K136"/>
    </row>
    <row r="137" spans="1:11" hidden="1">
      <c r="A137"/>
      <c r="B137"/>
      <c r="C137"/>
      <c r="D137"/>
      <c r="E137"/>
      <c r="F137"/>
      <c r="G137"/>
      <c r="H137"/>
      <c r="I137"/>
      <c r="J137"/>
      <c r="K137"/>
    </row>
    <row r="138" spans="1:11" hidden="1">
      <c r="A138"/>
      <c r="B138"/>
      <c r="C138"/>
      <c r="D138"/>
      <c r="E138"/>
      <c r="F138"/>
      <c r="G138"/>
      <c r="H138"/>
      <c r="I138"/>
      <c r="J138"/>
      <c r="K138"/>
    </row>
    <row r="139" spans="1:11" hidden="1">
      <c r="A139"/>
      <c r="B139"/>
      <c r="C139"/>
      <c r="D139"/>
      <c r="E139"/>
      <c r="F139"/>
      <c r="G139"/>
      <c r="H139"/>
      <c r="I139"/>
      <c r="J139"/>
      <c r="K139"/>
    </row>
    <row r="140" spans="1:11" hidden="1">
      <c r="A140"/>
      <c r="B140"/>
      <c r="C140"/>
      <c r="D140"/>
      <c r="E140"/>
      <c r="F140"/>
      <c r="G140"/>
      <c r="H140"/>
      <c r="I140"/>
      <c r="J140"/>
      <c r="K140"/>
    </row>
    <row r="141" spans="1:11" hidden="1">
      <c r="A141"/>
      <c r="B141"/>
      <c r="C141"/>
      <c r="D141"/>
      <c r="E141"/>
      <c r="F141"/>
      <c r="G141"/>
      <c r="H141"/>
      <c r="I141"/>
      <c r="J141"/>
      <c r="K141"/>
    </row>
    <row r="142" spans="1:11" hidden="1">
      <c r="A142"/>
      <c r="B142"/>
      <c r="C142"/>
      <c r="D142"/>
      <c r="E142"/>
      <c r="F142"/>
      <c r="G142"/>
      <c r="H142"/>
      <c r="I142"/>
      <c r="J142"/>
      <c r="K142"/>
    </row>
    <row r="143" spans="1:11" hidden="1">
      <c r="A143"/>
      <c r="B143"/>
      <c r="C143"/>
      <c r="D143"/>
      <c r="E143"/>
      <c r="F143"/>
      <c r="G143"/>
      <c r="H143"/>
      <c r="I143"/>
      <c r="J143"/>
      <c r="K143"/>
    </row>
    <row r="144" spans="1:11" hidden="1">
      <c r="A144"/>
      <c r="B144"/>
      <c r="C144"/>
      <c r="D144"/>
      <c r="E144"/>
      <c r="F144"/>
      <c r="G144"/>
      <c r="H144"/>
      <c r="I144"/>
      <c r="J144"/>
      <c r="K144"/>
    </row>
    <row r="145" spans="1:11" hidden="1">
      <c r="A145"/>
      <c r="B145"/>
      <c r="C145"/>
      <c r="D145"/>
      <c r="E145"/>
      <c r="F145"/>
      <c r="G145"/>
      <c r="H145"/>
      <c r="I145"/>
      <c r="J145"/>
      <c r="K145"/>
    </row>
    <row r="146" spans="1:11" hidden="1">
      <c r="A146"/>
      <c r="B146"/>
      <c r="C146"/>
      <c r="D146"/>
      <c r="E146"/>
      <c r="F146"/>
      <c r="G146"/>
      <c r="H146"/>
      <c r="I146"/>
      <c r="J146"/>
      <c r="K146"/>
    </row>
    <row r="147" spans="1:11" hidden="1">
      <c r="A147"/>
      <c r="B147"/>
      <c r="C147"/>
      <c r="D147"/>
      <c r="E147"/>
      <c r="F147"/>
      <c r="G147"/>
      <c r="H147"/>
      <c r="I147"/>
      <c r="J147"/>
      <c r="K147"/>
    </row>
    <row r="148" spans="1:11" hidden="1">
      <c r="A148"/>
      <c r="B148"/>
      <c r="C148"/>
      <c r="D148"/>
      <c r="E148"/>
      <c r="F148"/>
      <c r="G148"/>
      <c r="H148"/>
      <c r="I148"/>
      <c r="J148"/>
      <c r="K148"/>
    </row>
    <row r="149" spans="1:11" hidden="1">
      <c r="A149"/>
      <c r="B149"/>
      <c r="C149"/>
      <c r="D149"/>
      <c r="E149"/>
      <c r="F149"/>
      <c r="G149"/>
      <c r="H149"/>
      <c r="I149"/>
      <c r="J149"/>
      <c r="K149"/>
    </row>
    <row r="150" spans="1:11" hidden="1">
      <c r="A150"/>
      <c r="B150"/>
      <c r="C150"/>
      <c r="D150"/>
      <c r="E150"/>
      <c r="F150"/>
      <c r="G150"/>
      <c r="H150"/>
      <c r="I150"/>
      <c r="J150"/>
      <c r="K150"/>
    </row>
    <row r="151" spans="1:11" hidden="1">
      <c r="A151"/>
      <c r="B151"/>
      <c r="C151"/>
      <c r="D151"/>
      <c r="E151"/>
      <c r="F151"/>
      <c r="G151"/>
      <c r="H151"/>
      <c r="I151"/>
      <c r="J151"/>
      <c r="K151"/>
    </row>
    <row r="152" spans="1:11" hidden="1">
      <c r="A152"/>
      <c r="B152"/>
      <c r="C152"/>
      <c r="D152"/>
      <c r="E152"/>
      <c r="F152"/>
      <c r="G152"/>
      <c r="H152"/>
      <c r="I152"/>
      <c r="J152"/>
      <c r="K152"/>
    </row>
    <row r="153" spans="1:11" hidden="1">
      <c r="A153"/>
      <c r="B153"/>
      <c r="C153"/>
      <c r="D153"/>
      <c r="E153"/>
      <c r="F153"/>
      <c r="G153"/>
      <c r="H153"/>
      <c r="I153"/>
      <c r="J153"/>
      <c r="K153"/>
    </row>
    <row r="154" spans="1:11" hidden="1">
      <c r="A154"/>
      <c r="B154"/>
      <c r="C154"/>
      <c r="D154"/>
      <c r="E154"/>
      <c r="F154"/>
      <c r="G154"/>
      <c r="H154"/>
      <c r="I154"/>
      <c r="J154"/>
      <c r="K154"/>
    </row>
    <row r="155" spans="1:11" hidden="1">
      <c r="A155"/>
      <c r="B155"/>
      <c r="C155"/>
      <c r="D155"/>
      <c r="E155"/>
      <c r="F155"/>
      <c r="G155"/>
      <c r="H155"/>
      <c r="I155"/>
      <c r="J155"/>
      <c r="K155"/>
    </row>
    <row r="156" spans="1:11" hidden="1">
      <c r="A156"/>
      <c r="B156"/>
      <c r="C156"/>
      <c r="D156"/>
      <c r="E156"/>
      <c r="F156"/>
      <c r="G156"/>
      <c r="H156"/>
      <c r="I156"/>
      <c r="J156"/>
      <c r="K156"/>
    </row>
  </sheetData>
  <mergeCells count="1">
    <mergeCell ref="A1:K1"/>
  </mergeCells>
  <conditionalFormatting sqref="B3:K31">
    <cfRule type="cellIs" dxfId="32" priority="1" operator="equal">
      <formula>0</formula>
    </cfRule>
  </conditionalFormatting>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
  <sheetViews>
    <sheetView workbookViewId="0">
      <selection activeCell="A30" sqref="A30: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10"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c r="A3" s="49" t="s">
        <v>58</v>
      </c>
      <c r="B3" s="139"/>
      <c r="C3" s="139"/>
      <c r="D3" s="139"/>
      <c r="E3" s="139"/>
      <c r="F3" s="139"/>
      <c r="G3" s="139"/>
      <c r="H3" s="139"/>
      <c r="I3" s="139"/>
      <c r="J3" s="139"/>
      <c r="K3" s="139"/>
    </row>
    <row r="4" spans="1:12">
      <c r="A4" s="49" t="s">
        <v>240</v>
      </c>
      <c r="B4" s="139">
        <v>0</v>
      </c>
      <c r="C4" s="139">
        <v>0</v>
      </c>
      <c r="D4" s="139">
        <v>0</v>
      </c>
      <c r="E4" s="139">
        <v>20</v>
      </c>
      <c r="F4" s="139">
        <v>109</v>
      </c>
      <c r="G4" s="139">
        <v>109</v>
      </c>
      <c r="H4" s="139">
        <v>112.5</v>
      </c>
      <c r="I4" s="139">
        <v>100.5</v>
      </c>
      <c r="J4" s="139">
        <v>3</v>
      </c>
      <c r="K4" s="139">
        <v>0</v>
      </c>
    </row>
    <row r="5" spans="1:12">
      <c r="A5" s="49" t="s">
        <v>241</v>
      </c>
      <c r="B5" s="139">
        <v>0</v>
      </c>
      <c r="C5" s="139">
        <v>0</v>
      </c>
      <c r="D5" s="139">
        <v>0</v>
      </c>
      <c r="E5" s="139">
        <v>8</v>
      </c>
      <c r="F5" s="139">
        <v>71</v>
      </c>
      <c r="G5" s="139">
        <v>116</v>
      </c>
      <c r="H5" s="139">
        <v>64.37</v>
      </c>
      <c r="I5" s="139">
        <v>97.63</v>
      </c>
      <c r="J5" s="139">
        <v>0</v>
      </c>
      <c r="K5" s="139">
        <v>0</v>
      </c>
    </row>
    <row r="6" spans="1:12">
      <c r="A6" s="49" t="s">
        <v>26</v>
      </c>
      <c r="B6" s="139">
        <v>0</v>
      </c>
      <c r="C6" s="139">
        <v>0</v>
      </c>
      <c r="D6" s="139">
        <v>0</v>
      </c>
      <c r="E6" s="139">
        <v>0</v>
      </c>
      <c r="F6" s="139">
        <v>20</v>
      </c>
      <c r="G6" s="139">
        <v>20</v>
      </c>
      <c r="H6" s="139">
        <v>7.5</v>
      </c>
      <c r="I6" s="139">
        <v>42.5</v>
      </c>
      <c r="J6" s="139">
        <v>0</v>
      </c>
      <c r="K6" s="139">
        <v>0</v>
      </c>
    </row>
    <row r="7" spans="1:12">
      <c r="A7" s="49" t="s">
        <v>42</v>
      </c>
      <c r="B7" s="139">
        <v>0</v>
      </c>
      <c r="C7" s="139">
        <v>0</v>
      </c>
      <c r="D7" s="139">
        <v>0</v>
      </c>
      <c r="E7" s="139">
        <v>0</v>
      </c>
      <c r="F7" s="139">
        <v>0</v>
      </c>
      <c r="G7" s="139">
        <v>0</v>
      </c>
      <c r="H7" s="139">
        <v>0</v>
      </c>
      <c r="I7" s="139">
        <v>0</v>
      </c>
      <c r="J7" s="139">
        <v>0</v>
      </c>
      <c r="K7" s="139">
        <v>0</v>
      </c>
    </row>
    <row r="8" spans="1:12">
      <c r="A8" s="49" t="s">
        <v>43</v>
      </c>
      <c r="B8" s="139">
        <v>0</v>
      </c>
      <c r="C8" s="139">
        <v>0</v>
      </c>
      <c r="D8" s="139">
        <v>0</v>
      </c>
      <c r="E8" s="139">
        <v>0</v>
      </c>
      <c r="F8" s="139">
        <v>0</v>
      </c>
      <c r="G8" s="139">
        <v>13.759</v>
      </c>
      <c r="H8" s="139">
        <v>12.098000000000001</v>
      </c>
      <c r="I8" s="139">
        <v>4.1429999999999998</v>
      </c>
      <c r="J8" s="139">
        <v>0</v>
      </c>
      <c r="K8" s="139">
        <v>0</v>
      </c>
    </row>
    <row r="9" spans="1:12">
      <c r="A9" s="49" t="s">
        <v>217</v>
      </c>
      <c r="B9" s="139">
        <v>0</v>
      </c>
      <c r="C9" s="139">
        <v>0</v>
      </c>
      <c r="D9" s="139">
        <v>0</v>
      </c>
      <c r="E9" s="139">
        <v>0</v>
      </c>
      <c r="F9" s="139">
        <v>0</v>
      </c>
      <c r="G9" s="139">
        <v>10.1</v>
      </c>
      <c r="H9" s="139">
        <v>15</v>
      </c>
      <c r="I9" s="139">
        <v>0</v>
      </c>
      <c r="J9" s="139">
        <v>0</v>
      </c>
      <c r="K9" s="139">
        <v>0</v>
      </c>
    </row>
    <row r="10" spans="1:12">
      <c r="A10" s="49" t="s">
        <v>44</v>
      </c>
      <c r="B10" s="139">
        <v>0</v>
      </c>
      <c r="C10" s="139">
        <v>0</v>
      </c>
      <c r="D10" s="139">
        <v>0</v>
      </c>
      <c r="E10" s="139">
        <v>0</v>
      </c>
      <c r="F10" s="139">
        <v>0</v>
      </c>
      <c r="G10" s="139">
        <v>0</v>
      </c>
      <c r="H10" s="139">
        <v>24.167999999999999</v>
      </c>
      <c r="I10" s="139">
        <v>11.632</v>
      </c>
      <c r="J10" s="139">
        <v>11.5</v>
      </c>
      <c r="K10" s="139">
        <v>0</v>
      </c>
    </row>
    <row r="11" spans="1:12">
      <c r="A11" s="49" t="s">
        <v>293</v>
      </c>
      <c r="B11" s="139">
        <v>0</v>
      </c>
      <c r="C11" s="139">
        <v>0</v>
      </c>
      <c r="D11" s="139">
        <v>0</v>
      </c>
      <c r="E11" s="139">
        <v>0</v>
      </c>
      <c r="F11" s="139">
        <v>0</v>
      </c>
      <c r="G11" s="139">
        <v>0</v>
      </c>
      <c r="H11" s="139">
        <v>0</v>
      </c>
      <c r="I11" s="139">
        <v>16.748999999999999</v>
      </c>
      <c r="J11" s="139">
        <v>39.078000000000003</v>
      </c>
      <c r="K11" s="139">
        <v>38.299999999999997</v>
      </c>
    </row>
    <row r="12" spans="1:12">
      <c r="A12" s="49" t="s">
        <v>244</v>
      </c>
      <c r="B12" s="139">
        <v>4.0629999999999997</v>
      </c>
      <c r="C12" s="139">
        <v>3.306</v>
      </c>
      <c r="D12" s="139">
        <v>5.5789999999999997</v>
      </c>
      <c r="E12" s="139">
        <v>4.6420000000000003</v>
      </c>
      <c r="F12" s="139">
        <v>4.7220000000000004</v>
      </c>
      <c r="G12" s="139">
        <v>4.343</v>
      </c>
      <c r="H12" s="139">
        <v>4.4770000000000003</v>
      </c>
      <c r="I12" s="139">
        <v>5.6520000000000001</v>
      </c>
      <c r="J12" s="139">
        <v>5.1909999999999998</v>
      </c>
      <c r="K12" s="139">
        <v>4.6539999999999999</v>
      </c>
    </row>
    <row r="13" spans="1:12" ht="25.5">
      <c r="A13" s="49" t="s">
        <v>45</v>
      </c>
      <c r="B13" s="139"/>
      <c r="C13" s="139"/>
      <c r="D13" s="139"/>
      <c r="E13" s="139"/>
      <c r="F13" s="139"/>
      <c r="G13" s="139"/>
      <c r="H13" s="139"/>
      <c r="I13" s="139"/>
      <c r="J13" s="139"/>
      <c r="K13" s="139"/>
    </row>
    <row r="14" spans="1:12">
      <c r="A14" s="49" t="s">
        <v>177</v>
      </c>
      <c r="B14" s="139">
        <v>93.1</v>
      </c>
      <c r="C14" s="139">
        <v>94.1</v>
      </c>
      <c r="D14" s="139">
        <v>96.6</v>
      </c>
      <c r="E14" s="139">
        <v>101.404</v>
      </c>
      <c r="F14" s="139">
        <v>151.09</v>
      </c>
      <c r="G14" s="139">
        <v>182.97399999999999</v>
      </c>
      <c r="H14" s="139">
        <v>218.86699999999999</v>
      </c>
      <c r="I14" s="139">
        <v>248.36799999999999</v>
      </c>
      <c r="J14" s="139">
        <v>266.28699999999998</v>
      </c>
      <c r="K14" s="139">
        <v>276.13799999999998</v>
      </c>
    </row>
    <row r="15" spans="1:12">
      <c r="A15" s="49" t="s">
        <v>178</v>
      </c>
      <c r="B15" s="139">
        <v>0.4</v>
      </c>
      <c r="C15" s="139">
        <v>5.5</v>
      </c>
      <c r="D15" s="139">
        <v>5.5</v>
      </c>
      <c r="E15" s="139">
        <v>5.5190000000000001</v>
      </c>
      <c r="F15" s="139">
        <v>5.633</v>
      </c>
      <c r="G15" s="139">
        <v>5.7370000000000001</v>
      </c>
      <c r="H15" s="139">
        <v>2.863</v>
      </c>
      <c r="I15" s="139">
        <v>0</v>
      </c>
      <c r="J15" s="139">
        <v>0</v>
      </c>
      <c r="K15" s="139">
        <v>0</v>
      </c>
    </row>
    <row r="16" spans="1:12">
      <c r="A16" s="49" t="s">
        <v>179</v>
      </c>
      <c r="B16" s="139">
        <v>296.113</v>
      </c>
      <c r="C16" s="139">
        <v>302.03500000000003</v>
      </c>
      <c r="D16" s="139">
        <v>308.07600000000002</v>
      </c>
      <c r="E16" s="139">
        <v>311.3</v>
      </c>
      <c r="F16" s="139">
        <v>157.27199999999999</v>
      </c>
      <c r="G16" s="139">
        <v>0</v>
      </c>
      <c r="H16" s="139">
        <v>0</v>
      </c>
      <c r="I16" s="139">
        <v>0</v>
      </c>
      <c r="J16" s="139">
        <v>0</v>
      </c>
      <c r="K16" s="139">
        <v>0</v>
      </c>
    </row>
    <row r="17" spans="1:11">
      <c r="A17" s="49" t="s">
        <v>180</v>
      </c>
      <c r="B17" s="139">
        <v>18.5</v>
      </c>
      <c r="C17" s="139">
        <v>18.399999999999999</v>
      </c>
      <c r="D17" s="139">
        <v>19.2</v>
      </c>
      <c r="E17" s="139">
        <v>19.399999999999999</v>
      </c>
      <c r="F17" s="139">
        <v>19.812999999999999</v>
      </c>
      <c r="G17" s="139">
        <v>20.18</v>
      </c>
      <c r="H17" s="139">
        <v>20.727</v>
      </c>
      <c r="I17" s="139">
        <v>21.524999999999999</v>
      </c>
      <c r="J17" s="139">
        <v>22.039000000000001</v>
      </c>
      <c r="K17" s="139">
        <v>22.201000000000001</v>
      </c>
    </row>
    <row r="18" spans="1:11">
      <c r="A18" s="49" t="s">
        <v>181</v>
      </c>
      <c r="B18" s="139">
        <v>0</v>
      </c>
      <c r="C18" s="139">
        <v>0</v>
      </c>
      <c r="D18" s="139">
        <v>0</v>
      </c>
      <c r="E18" s="139">
        <v>0</v>
      </c>
      <c r="F18" s="139">
        <v>160.57499999999999</v>
      </c>
      <c r="G18" s="139">
        <v>323.72000000000003</v>
      </c>
      <c r="H18" s="139">
        <v>332.48899999999998</v>
      </c>
      <c r="I18" s="139">
        <v>333.29300000000001</v>
      </c>
      <c r="J18" s="139">
        <v>332.46</v>
      </c>
      <c r="K18" s="139">
        <v>356.08300000000003</v>
      </c>
    </row>
    <row r="19" spans="1:11">
      <c r="A19" s="49" t="s">
        <v>182</v>
      </c>
      <c r="B19" s="139">
        <v>3.1480000000000001</v>
      </c>
      <c r="C19" s="139">
        <v>6.2</v>
      </c>
      <c r="D19" s="139">
        <v>3.2</v>
      </c>
      <c r="E19" s="139">
        <v>1.6</v>
      </c>
      <c r="F19" s="139">
        <v>0</v>
      </c>
      <c r="G19" s="139">
        <v>0</v>
      </c>
      <c r="H19" s="139">
        <v>0</v>
      </c>
      <c r="I19" s="139">
        <v>0</v>
      </c>
      <c r="J19" s="139">
        <v>0</v>
      </c>
      <c r="K19" s="139">
        <v>0</v>
      </c>
    </row>
    <row r="20" spans="1:11">
      <c r="A20" s="49" t="s">
        <v>183</v>
      </c>
      <c r="B20" s="139">
        <v>199.90799999999999</v>
      </c>
      <c r="C20" s="139">
        <v>203.9</v>
      </c>
      <c r="D20" s="139">
        <v>206</v>
      </c>
      <c r="E20" s="139">
        <v>210.16900000000001</v>
      </c>
      <c r="F20" s="139">
        <v>214.58199999999999</v>
      </c>
      <c r="G20" s="139">
        <v>218.547</v>
      </c>
      <c r="H20" s="139">
        <v>224.46700000000001</v>
      </c>
      <c r="I20" s="139">
        <v>224.61099999999999</v>
      </c>
      <c r="J20" s="139">
        <v>223.554</v>
      </c>
      <c r="K20" s="139">
        <v>239.38300000000001</v>
      </c>
    </row>
    <row r="21" spans="1:11">
      <c r="A21" s="49" t="s">
        <v>184</v>
      </c>
      <c r="B21" s="139">
        <v>562.64400000000001</v>
      </c>
      <c r="C21" s="139">
        <v>573.89599999999996</v>
      </c>
      <c r="D21" s="139">
        <v>585.37699999999995</v>
      </c>
      <c r="E21" s="139">
        <v>591.5</v>
      </c>
      <c r="F21" s="139">
        <v>603.94299999999998</v>
      </c>
      <c r="G21" s="139">
        <v>615.101</v>
      </c>
      <c r="H21" s="139">
        <v>631.76300000000003</v>
      </c>
      <c r="I21" s="139">
        <v>656.09199999999998</v>
      </c>
      <c r="J21" s="139">
        <v>671.78300000000002</v>
      </c>
      <c r="K21" s="139">
        <v>676.70500000000004</v>
      </c>
    </row>
    <row r="22" spans="1:11">
      <c r="A22" s="49" t="s">
        <v>185</v>
      </c>
      <c r="B22" s="139">
        <v>0</v>
      </c>
      <c r="C22" s="139">
        <v>0</v>
      </c>
      <c r="D22" s="139">
        <v>0</v>
      </c>
      <c r="E22" s="139">
        <v>0</v>
      </c>
      <c r="F22" s="139">
        <v>30</v>
      </c>
      <c r="G22" s="139">
        <v>120.96</v>
      </c>
      <c r="H22" s="139">
        <v>165.19300000000001</v>
      </c>
      <c r="I22" s="139">
        <v>139.15199999999999</v>
      </c>
      <c r="J22" s="139">
        <v>169.53700000000001</v>
      </c>
      <c r="K22" s="139">
        <v>185.417</v>
      </c>
    </row>
    <row r="23" spans="1:11">
      <c r="A23" s="49" t="s">
        <v>275</v>
      </c>
      <c r="B23" s="139">
        <v>48.695</v>
      </c>
      <c r="C23" s="139">
        <v>29.739000000000001</v>
      </c>
      <c r="D23" s="139">
        <v>0</v>
      </c>
      <c r="E23" s="139">
        <v>0</v>
      </c>
      <c r="F23" s="139">
        <v>0</v>
      </c>
      <c r="G23" s="139">
        <v>0</v>
      </c>
      <c r="H23" s="139">
        <v>0</v>
      </c>
      <c r="I23" s="139">
        <v>0</v>
      </c>
      <c r="J23" s="139">
        <v>0</v>
      </c>
      <c r="K23" s="139">
        <v>0</v>
      </c>
    </row>
    <row r="24" spans="1:11">
      <c r="A24" s="49" t="s">
        <v>218</v>
      </c>
      <c r="B24" s="139">
        <v>0</v>
      </c>
      <c r="C24" s="139">
        <v>0</v>
      </c>
      <c r="D24" s="139">
        <v>0</v>
      </c>
      <c r="E24" s="139">
        <v>0</v>
      </c>
      <c r="F24" s="139">
        <v>0</v>
      </c>
      <c r="G24" s="139">
        <v>0</v>
      </c>
      <c r="H24" s="139">
        <v>0</v>
      </c>
      <c r="I24" s="139">
        <v>0</v>
      </c>
      <c r="J24" s="139">
        <v>0</v>
      </c>
      <c r="K24" s="139">
        <v>0</v>
      </c>
    </row>
    <row r="25" spans="1:11">
      <c r="A25" s="49" t="s">
        <v>220</v>
      </c>
      <c r="B25" s="139">
        <v>0</v>
      </c>
      <c r="C25" s="139">
        <v>0</v>
      </c>
      <c r="D25" s="139">
        <v>0</v>
      </c>
      <c r="E25" s="139">
        <v>0</v>
      </c>
      <c r="F25" s="139">
        <v>0</v>
      </c>
      <c r="G25" s="139">
        <v>0</v>
      </c>
      <c r="H25" s="139">
        <v>0</v>
      </c>
      <c r="I25" s="139">
        <v>0.93200000000000005</v>
      </c>
      <c r="J25" s="139">
        <v>1.863</v>
      </c>
      <c r="K25" s="139">
        <v>0</v>
      </c>
    </row>
    <row r="26" spans="1:11">
      <c r="A26" s="49" t="s">
        <v>221</v>
      </c>
      <c r="B26" s="139">
        <v>0</v>
      </c>
      <c r="C26" s="139">
        <v>0</v>
      </c>
      <c r="D26" s="139">
        <v>0</v>
      </c>
      <c r="E26" s="139">
        <v>0</v>
      </c>
      <c r="F26" s="139">
        <v>0</v>
      </c>
      <c r="G26" s="139">
        <v>0</v>
      </c>
      <c r="H26" s="139">
        <v>0</v>
      </c>
      <c r="I26" s="139">
        <v>1.1579999999999999</v>
      </c>
      <c r="J26" s="139">
        <v>2.3159999999999998</v>
      </c>
      <c r="K26" s="139">
        <v>0</v>
      </c>
    </row>
    <row r="27" spans="1:11">
      <c r="A27" s="141" t="s">
        <v>222</v>
      </c>
      <c r="B27" s="139">
        <v>0</v>
      </c>
      <c r="C27" s="139">
        <v>0</v>
      </c>
      <c r="D27" s="139">
        <v>0</v>
      </c>
      <c r="E27" s="139">
        <v>0</v>
      </c>
      <c r="F27" s="139">
        <v>0</v>
      </c>
      <c r="G27" s="139">
        <v>0</v>
      </c>
      <c r="H27" s="139">
        <v>0</v>
      </c>
      <c r="I27" s="139">
        <v>1.6919999999999999</v>
      </c>
      <c r="J27" s="139">
        <v>3.3839999999999999</v>
      </c>
      <c r="K27" s="139">
        <v>0</v>
      </c>
    </row>
    <row r="28" spans="1:11">
      <c r="A28" s="49" t="s">
        <v>223</v>
      </c>
      <c r="B28" s="139">
        <v>0</v>
      </c>
      <c r="C28" s="139">
        <v>0</v>
      </c>
      <c r="D28" s="139">
        <v>0</v>
      </c>
      <c r="E28" s="139">
        <v>0</v>
      </c>
      <c r="F28" s="139">
        <v>0</v>
      </c>
      <c r="G28" s="139">
        <v>0</v>
      </c>
      <c r="H28" s="139">
        <v>0</v>
      </c>
      <c r="I28" s="139">
        <v>1</v>
      </c>
      <c r="J28" s="139">
        <v>2</v>
      </c>
      <c r="K28" s="139">
        <v>0</v>
      </c>
    </row>
    <row r="29" spans="1:11">
      <c r="A29" s="49" t="s">
        <v>224</v>
      </c>
      <c r="B29" s="139">
        <v>0</v>
      </c>
      <c r="C29" s="139">
        <v>0</v>
      </c>
      <c r="D29" s="139">
        <v>0</v>
      </c>
      <c r="E29" s="139">
        <v>0</v>
      </c>
      <c r="F29" s="139">
        <v>0</v>
      </c>
      <c r="G29" s="139">
        <v>0</v>
      </c>
      <c r="H29" s="139">
        <v>0</v>
      </c>
      <c r="I29" s="139">
        <v>2.4369999999999998</v>
      </c>
      <c r="J29" s="139">
        <v>4.8730000000000002</v>
      </c>
      <c r="K29" s="139">
        <v>0</v>
      </c>
    </row>
    <row r="30" spans="1:11" hidden="1">
      <c r="A30" s="29"/>
      <c r="B30" s="29"/>
      <c r="C30" s="29"/>
      <c r="D30" s="29"/>
      <c r="E30" s="29"/>
      <c r="F30" s="29"/>
      <c r="G30" s="29"/>
      <c r="H30" s="29"/>
      <c r="I30" s="29"/>
      <c r="J30" s="29"/>
      <c r="K30" s="29"/>
    </row>
    <row r="31" spans="1:11" hidden="1">
      <c r="A31" s="29"/>
      <c r="B31" s="29"/>
      <c r="C31" s="29"/>
      <c r="D31" s="29"/>
      <c r="E31" s="29"/>
      <c r="F31" s="29"/>
      <c r="G31" s="29"/>
      <c r="H31" s="29"/>
      <c r="I31" s="29"/>
      <c r="J31" s="29"/>
      <c r="K31" s="29"/>
    </row>
    <row r="32" spans="1:11" hidden="1">
      <c r="A32" s="29"/>
      <c r="B32" s="29"/>
      <c r="C32" s="29"/>
      <c r="D32" s="29"/>
      <c r="E32" s="29"/>
      <c r="F32" s="29"/>
      <c r="G32" s="29"/>
      <c r="H32" s="29"/>
      <c r="I32" s="29"/>
      <c r="J32" s="29"/>
      <c r="K32" s="29"/>
    </row>
    <row r="33" spans="1:11" hidden="1">
      <c r="A33"/>
      <c r="B33"/>
      <c r="C33"/>
      <c r="D33"/>
      <c r="E33"/>
      <c r="F33"/>
      <c r="G33"/>
      <c r="H33"/>
      <c r="I33"/>
      <c r="J33"/>
      <c r="K33"/>
    </row>
    <row r="34" spans="1:11" hidden="1">
      <c r="A34"/>
      <c r="B34"/>
      <c r="C34"/>
      <c r="D34"/>
      <c r="E34"/>
      <c r="F34"/>
      <c r="G34"/>
      <c r="H34"/>
      <c r="I34"/>
      <c r="J34"/>
      <c r="K34"/>
    </row>
    <row r="35" spans="1:11" hidden="1">
      <c r="A35"/>
      <c r="B35"/>
      <c r="C35"/>
      <c r="D35"/>
      <c r="E35"/>
      <c r="F35"/>
      <c r="G35"/>
      <c r="H35"/>
      <c r="I35"/>
      <c r="J35"/>
      <c r="K35"/>
    </row>
    <row r="36" spans="1:11" hidden="1">
      <c r="A36"/>
      <c r="B36"/>
      <c r="C36"/>
      <c r="D36"/>
      <c r="E36"/>
      <c r="F36"/>
      <c r="G36"/>
      <c r="H36"/>
      <c r="I36"/>
      <c r="J36"/>
      <c r="K36"/>
    </row>
    <row r="37" spans="1:11" hidden="1">
      <c r="A37"/>
      <c r="B37"/>
      <c r="C37"/>
      <c r="D37"/>
      <c r="E37"/>
      <c r="F37"/>
      <c r="G37"/>
      <c r="H37"/>
      <c r="I37"/>
      <c r="J37"/>
      <c r="K37"/>
    </row>
    <row r="38" spans="1:11" hidden="1">
      <c r="A38"/>
      <c r="B38"/>
      <c r="C38"/>
      <c r="D38"/>
      <c r="E38"/>
      <c r="F38"/>
      <c r="G38"/>
      <c r="H38"/>
      <c r="I38"/>
      <c r="J38"/>
      <c r="K38"/>
    </row>
    <row r="39" spans="1:11" hidden="1">
      <c r="A39"/>
      <c r="B39"/>
      <c r="C39"/>
      <c r="D39"/>
      <c r="E39"/>
      <c r="F39"/>
      <c r="G39"/>
      <c r="H39"/>
      <c r="I39"/>
      <c r="J39"/>
      <c r="K39"/>
    </row>
    <row r="40" spans="1:11" hidden="1">
      <c r="A40"/>
      <c r="B40"/>
      <c r="C40"/>
      <c r="D40"/>
      <c r="E40"/>
      <c r="F40"/>
      <c r="G40"/>
      <c r="H40"/>
      <c r="I40"/>
      <c r="J40"/>
      <c r="K40"/>
    </row>
    <row r="41" spans="1:11" hidden="1">
      <c r="A41"/>
      <c r="B41"/>
      <c r="C41"/>
      <c r="D41"/>
      <c r="E41"/>
      <c r="F41"/>
      <c r="G41"/>
      <c r="H41"/>
      <c r="I41"/>
      <c r="J41"/>
      <c r="K41"/>
    </row>
    <row r="42" spans="1:11" hidden="1">
      <c r="A42"/>
      <c r="B42"/>
      <c r="C42"/>
      <c r="D42"/>
      <c r="E42"/>
      <c r="F42"/>
      <c r="G42"/>
      <c r="H42"/>
      <c r="I42"/>
      <c r="J42"/>
      <c r="K42"/>
    </row>
    <row r="43" spans="1:11" hidden="1">
      <c r="A43"/>
      <c r="B43"/>
      <c r="C43"/>
      <c r="D43"/>
      <c r="E43"/>
      <c r="F43"/>
      <c r="G43"/>
      <c r="H43"/>
      <c r="I43"/>
      <c r="J43"/>
      <c r="K43"/>
    </row>
    <row r="44" spans="1:11" hidden="1">
      <c r="A44"/>
      <c r="B44"/>
      <c r="C44"/>
      <c r="D44"/>
      <c r="E44"/>
      <c r="F44"/>
      <c r="G44"/>
      <c r="H44"/>
      <c r="I44"/>
      <c r="J44"/>
      <c r="K44"/>
    </row>
    <row r="45" spans="1:11" hidden="1">
      <c r="A45"/>
      <c r="B45"/>
      <c r="C45"/>
      <c r="D45"/>
      <c r="E45"/>
      <c r="F45"/>
      <c r="G45"/>
      <c r="H45"/>
      <c r="I45"/>
      <c r="J45"/>
      <c r="K45"/>
    </row>
    <row r="46" spans="1:11" hidden="1">
      <c r="A46"/>
      <c r="B46"/>
      <c r="C46"/>
      <c r="D46"/>
      <c r="E46"/>
      <c r="F46"/>
      <c r="G46"/>
      <c r="H46"/>
      <c r="I46"/>
      <c r="J46"/>
      <c r="K46"/>
    </row>
    <row r="47" spans="1:11" hidden="1">
      <c r="A47"/>
      <c r="B47"/>
      <c r="C47"/>
      <c r="D47"/>
      <c r="E47"/>
      <c r="F47"/>
      <c r="G47"/>
      <c r="H47"/>
      <c r="I47"/>
      <c r="J47"/>
      <c r="K47"/>
    </row>
    <row r="48" spans="1:11" hidden="1">
      <c r="A48"/>
      <c r="B48"/>
      <c r="C48"/>
      <c r="D48"/>
      <c r="E48"/>
      <c r="F48"/>
      <c r="G48"/>
      <c r="H48"/>
      <c r="I48"/>
      <c r="J48"/>
      <c r="K48"/>
    </row>
    <row r="49" spans="1:11" hidden="1">
      <c r="A49"/>
      <c r="B49"/>
      <c r="C49"/>
      <c r="D49"/>
      <c r="E49"/>
      <c r="F49"/>
      <c r="G49"/>
      <c r="H49"/>
      <c r="I49"/>
      <c r="J49"/>
      <c r="K49"/>
    </row>
    <row r="50" spans="1:11" hidden="1">
      <c r="A50"/>
      <c r="B50"/>
      <c r="C50"/>
      <c r="D50"/>
      <c r="E50"/>
      <c r="F50"/>
      <c r="G50"/>
      <c r="H50"/>
      <c r="I50"/>
      <c r="J50"/>
      <c r="K50"/>
    </row>
    <row r="51" spans="1:11" hidden="1">
      <c r="A51"/>
      <c r="B51"/>
      <c r="C51"/>
      <c r="D51"/>
      <c r="E51"/>
      <c r="F51"/>
      <c r="G51"/>
      <c r="H51"/>
      <c r="I51"/>
      <c r="J51"/>
      <c r="K51"/>
    </row>
    <row r="52" spans="1:11" hidden="1">
      <c r="A52"/>
      <c r="B52"/>
      <c r="C52"/>
      <c r="D52"/>
      <c r="E52"/>
      <c r="F52"/>
      <c r="G52"/>
      <c r="H52"/>
      <c r="I52"/>
      <c r="J52"/>
      <c r="K52"/>
    </row>
    <row r="53" spans="1:11" hidden="1">
      <c r="A53"/>
      <c r="B53"/>
      <c r="C53"/>
      <c r="D53"/>
      <c r="E53"/>
      <c r="F53"/>
      <c r="G53"/>
      <c r="H53"/>
      <c r="I53"/>
      <c r="J53"/>
      <c r="K53"/>
    </row>
    <row r="54" spans="1:11" hidden="1">
      <c r="A54"/>
      <c r="B54"/>
      <c r="C54"/>
      <c r="D54"/>
      <c r="E54"/>
      <c r="F54"/>
      <c r="G54"/>
      <c r="H54"/>
      <c r="I54"/>
      <c r="J54"/>
      <c r="K54"/>
    </row>
    <row r="55" spans="1:11" hidden="1">
      <c r="A55"/>
      <c r="B55"/>
      <c r="C55"/>
      <c r="D55"/>
      <c r="E55"/>
      <c r="F55"/>
      <c r="G55"/>
      <c r="H55"/>
      <c r="I55"/>
      <c r="J55"/>
      <c r="K55"/>
    </row>
    <row r="56" spans="1:11" hidden="1">
      <c r="A56"/>
      <c r="B56"/>
      <c r="C56"/>
      <c r="D56"/>
      <c r="E56"/>
      <c r="F56"/>
      <c r="G56"/>
      <c r="H56"/>
      <c r="I56"/>
      <c r="J56"/>
      <c r="K56"/>
    </row>
    <row r="57" spans="1:11" hidden="1">
      <c r="A57"/>
      <c r="B57"/>
      <c r="C57"/>
      <c r="D57"/>
      <c r="E57"/>
      <c r="F57"/>
      <c r="G57"/>
      <c r="H57"/>
      <c r="I57"/>
      <c r="J57"/>
      <c r="K57"/>
    </row>
    <row r="58" spans="1:11" hidden="1">
      <c r="A58"/>
      <c r="B58"/>
      <c r="C58"/>
      <c r="D58"/>
      <c r="E58"/>
      <c r="F58"/>
      <c r="G58"/>
      <c r="H58"/>
      <c r="I58"/>
      <c r="J58"/>
      <c r="K58"/>
    </row>
    <row r="59" spans="1:11" hidden="1">
      <c r="A59"/>
      <c r="B59"/>
      <c r="C59"/>
      <c r="D59"/>
      <c r="E59"/>
      <c r="F59"/>
      <c r="G59"/>
      <c r="H59"/>
      <c r="I59"/>
      <c r="J59"/>
      <c r="K59"/>
    </row>
    <row r="60" spans="1:11" hidden="1">
      <c r="A60"/>
      <c r="B60"/>
      <c r="C60"/>
      <c r="D60"/>
      <c r="E60"/>
      <c r="F60"/>
      <c r="G60"/>
      <c r="H60"/>
      <c r="I60"/>
      <c r="J60"/>
      <c r="K60"/>
    </row>
    <row r="61" spans="1:11" hidden="1">
      <c r="A61"/>
      <c r="B61"/>
      <c r="C61"/>
      <c r="D61"/>
      <c r="E61"/>
      <c r="F61"/>
      <c r="G61"/>
      <c r="H61"/>
      <c r="I61"/>
      <c r="J61"/>
      <c r="K61"/>
    </row>
    <row r="62" spans="1:11" hidden="1">
      <c r="A62"/>
      <c r="B62"/>
      <c r="C62"/>
      <c r="D62"/>
      <c r="E62"/>
      <c r="F62"/>
      <c r="G62"/>
      <c r="H62"/>
      <c r="I62"/>
      <c r="J62"/>
      <c r="K62"/>
    </row>
    <row r="63" spans="1:11" hidden="1">
      <c r="A63"/>
      <c r="B63"/>
      <c r="C63"/>
      <c r="D63"/>
      <c r="E63"/>
      <c r="F63"/>
      <c r="G63"/>
      <c r="H63"/>
      <c r="I63"/>
      <c r="J63"/>
      <c r="K63"/>
    </row>
    <row r="64" spans="1:11" hidden="1">
      <c r="A64"/>
      <c r="B64"/>
      <c r="C64"/>
      <c r="D64"/>
      <c r="E64"/>
      <c r="F64"/>
      <c r="G64"/>
      <c r="H64"/>
      <c r="I64"/>
      <c r="J64"/>
      <c r="K64"/>
    </row>
    <row r="65" spans="1:11" hidden="1">
      <c r="A65"/>
      <c r="B65"/>
      <c r="C65"/>
      <c r="D65"/>
      <c r="E65"/>
      <c r="F65"/>
      <c r="G65"/>
      <c r="H65"/>
      <c r="I65"/>
      <c r="J65"/>
      <c r="K65"/>
    </row>
    <row r="66" spans="1:11" hidden="1">
      <c r="A66"/>
      <c r="B66"/>
      <c r="C66"/>
      <c r="D66"/>
      <c r="E66"/>
      <c r="F66"/>
      <c r="G66"/>
      <c r="H66"/>
      <c r="I66"/>
      <c r="J66"/>
      <c r="K66"/>
    </row>
    <row r="67" spans="1:11" hidden="1">
      <c r="A67"/>
      <c r="B67"/>
      <c r="C67"/>
      <c r="D67"/>
      <c r="E67"/>
      <c r="F67"/>
      <c r="G67"/>
      <c r="H67"/>
      <c r="I67"/>
      <c r="J67"/>
      <c r="K67"/>
    </row>
    <row r="68" spans="1:11" hidden="1">
      <c r="A68"/>
      <c r="B68"/>
      <c r="C68"/>
      <c r="D68"/>
      <c r="E68"/>
      <c r="F68"/>
      <c r="G68"/>
      <c r="H68"/>
      <c r="I68"/>
      <c r="J68"/>
      <c r="K68"/>
    </row>
    <row r="69" spans="1:11" hidden="1">
      <c r="A69"/>
      <c r="B69"/>
      <c r="C69"/>
      <c r="D69"/>
      <c r="E69"/>
      <c r="F69"/>
      <c r="G69"/>
      <c r="H69"/>
      <c r="I69"/>
      <c r="J69"/>
      <c r="K69"/>
    </row>
    <row r="70" spans="1:11" hidden="1">
      <c r="A70"/>
      <c r="B70"/>
      <c r="C70"/>
      <c r="D70"/>
      <c r="E70"/>
      <c r="F70"/>
      <c r="G70"/>
      <c r="H70"/>
      <c r="I70"/>
      <c r="J70"/>
      <c r="K70"/>
    </row>
    <row r="71" spans="1:11" hidden="1">
      <c r="A71"/>
      <c r="B71"/>
      <c r="C71"/>
      <c r="D71"/>
      <c r="E71"/>
      <c r="F71"/>
      <c r="G71"/>
      <c r="H71"/>
      <c r="I71"/>
      <c r="J71"/>
      <c r="K71"/>
    </row>
    <row r="72" spans="1:11" hidden="1">
      <c r="A72"/>
      <c r="B72"/>
      <c r="C72"/>
      <c r="D72"/>
      <c r="E72"/>
      <c r="F72"/>
      <c r="G72"/>
      <c r="H72"/>
      <c r="I72"/>
      <c r="J72"/>
      <c r="K72"/>
    </row>
    <row r="73" spans="1:11" hidden="1">
      <c r="A73"/>
      <c r="B73"/>
      <c r="C73"/>
      <c r="D73"/>
      <c r="E73"/>
      <c r="F73"/>
      <c r="G73"/>
      <c r="H73"/>
      <c r="I73"/>
      <c r="J73"/>
      <c r="K73"/>
    </row>
    <row r="74" spans="1:11" hidden="1">
      <c r="A74"/>
      <c r="B74"/>
      <c r="C74"/>
      <c r="D74"/>
      <c r="E74"/>
      <c r="F74"/>
      <c r="G74"/>
      <c r="H74"/>
      <c r="I74"/>
      <c r="J74"/>
      <c r="K74"/>
    </row>
    <row r="75" spans="1:11" hidden="1">
      <c r="A75"/>
      <c r="B75"/>
      <c r="C75"/>
      <c r="D75"/>
      <c r="E75"/>
      <c r="F75"/>
      <c r="G75"/>
      <c r="H75"/>
      <c r="I75"/>
      <c r="J75"/>
      <c r="K75"/>
    </row>
    <row r="76" spans="1:11" hidden="1">
      <c r="A76"/>
      <c r="B76"/>
      <c r="C76"/>
      <c r="D76"/>
      <c r="E76"/>
      <c r="F76"/>
      <c r="G76"/>
      <c r="H76"/>
      <c r="I76"/>
      <c r="J76"/>
      <c r="K76"/>
    </row>
    <row r="77" spans="1:11" hidden="1">
      <c r="A77"/>
      <c r="B77"/>
      <c r="C77"/>
      <c r="D77"/>
      <c r="E77"/>
      <c r="F77"/>
      <c r="G77"/>
      <c r="H77"/>
      <c r="I77"/>
      <c r="J77"/>
      <c r="K77"/>
    </row>
    <row r="78" spans="1:11" hidden="1">
      <c r="A78"/>
      <c r="B78"/>
      <c r="C78"/>
      <c r="D78"/>
      <c r="E78"/>
      <c r="F78"/>
      <c r="G78"/>
      <c r="H78"/>
      <c r="I78"/>
      <c r="J78"/>
      <c r="K78"/>
    </row>
    <row r="79" spans="1:11" hidden="1">
      <c r="A79"/>
      <c r="B79"/>
      <c r="C79"/>
      <c r="D79"/>
      <c r="E79"/>
      <c r="F79"/>
      <c r="G79"/>
      <c r="H79"/>
      <c r="I79"/>
      <c r="J79"/>
      <c r="K79"/>
    </row>
    <row r="80" spans="1:11" hidden="1">
      <c r="A80"/>
      <c r="B80"/>
      <c r="C80"/>
      <c r="D80"/>
      <c r="E80"/>
      <c r="F80"/>
      <c r="G80"/>
      <c r="H80"/>
      <c r="I80"/>
      <c r="J80"/>
      <c r="K80"/>
    </row>
    <row r="81" spans="1:11" hidden="1">
      <c r="A81"/>
      <c r="B81"/>
      <c r="C81"/>
      <c r="D81"/>
      <c r="E81"/>
      <c r="F81"/>
      <c r="G81"/>
      <c r="H81"/>
      <c r="I81"/>
      <c r="J81"/>
      <c r="K81"/>
    </row>
    <row r="82" spans="1:11" hidden="1">
      <c r="A82"/>
      <c r="B82"/>
      <c r="C82"/>
      <c r="D82"/>
      <c r="E82"/>
      <c r="F82"/>
      <c r="G82"/>
      <c r="H82"/>
      <c r="I82"/>
      <c r="J82"/>
      <c r="K82"/>
    </row>
    <row r="83" spans="1:11" hidden="1">
      <c r="A83"/>
      <c r="B83"/>
      <c r="C83"/>
      <c r="D83"/>
      <c r="E83"/>
      <c r="F83"/>
      <c r="G83"/>
      <c r="H83"/>
      <c r="I83"/>
      <c r="J83"/>
      <c r="K83"/>
    </row>
    <row r="84" spans="1:11" hidden="1">
      <c r="A84"/>
      <c r="B84"/>
      <c r="C84"/>
      <c r="D84"/>
      <c r="E84"/>
      <c r="F84"/>
      <c r="G84"/>
      <c r="H84"/>
      <c r="I84"/>
      <c r="J84"/>
      <c r="K84"/>
    </row>
    <row r="85" spans="1:11" hidden="1">
      <c r="A85"/>
      <c r="B85"/>
      <c r="C85"/>
      <c r="D85"/>
      <c r="E85"/>
      <c r="F85"/>
      <c r="G85"/>
      <c r="H85"/>
      <c r="I85"/>
      <c r="J85"/>
      <c r="K85"/>
    </row>
    <row r="86" spans="1:11" hidden="1">
      <c r="A86"/>
      <c r="B86"/>
      <c r="C86"/>
      <c r="D86"/>
      <c r="E86"/>
      <c r="F86"/>
      <c r="G86"/>
      <c r="H86"/>
      <c r="I86"/>
      <c r="J86"/>
      <c r="K86"/>
    </row>
    <row r="87" spans="1:11" hidden="1">
      <c r="A87"/>
      <c r="B87"/>
      <c r="C87"/>
      <c r="D87"/>
      <c r="E87"/>
      <c r="F87"/>
      <c r="G87"/>
      <c r="H87"/>
      <c r="I87"/>
      <c r="J87"/>
      <c r="K87"/>
    </row>
    <row r="88" spans="1:11" hidden="1">
      <c r="A88"/>
      <c r="B88"/>
      <c r="C88"/>
      <c r="D88"/>
      <c r="E88"/>
      <c r="F88"/>
      <c r="G88"/>
      <c r="H88"/>
      <c r="I88"/>
      <c r="J88"/>
      <c r="K88"/>
    </row>
    <row r="89" spans="1:11" hidden="1">
      <c r="A89"/>
      <c r="B89"/>
      <c r="C89"/>
      <c r="D89"/>
      <c r="E89"/>
      <c r="F89"/>
      <c r="G89"/>
      <c r="H89"/>
      <c r="I89"/>
      <c r="J89"/>
      <c r="K89"/>
    </row>
    <row r="90" spans="1:11" hidden="1">
      <c r="A90"/>
      <c r="B90"/>
      <c r="C90"/>
      <c r="D90"/>
      <c r="E90"/>
      <c r="F90"/>
      <c r="G90"/>
      <c r="H90"/>
      <c r="I90"/>
      <c r="J90"/>
      <c r="K90"/>
    </row>
    <row r="91" spans="1:11" hidden="1">
      <c r="A91"/>
      <c r="B91"/>
      <c r="C91"/>
      <c r="D91"/>
      <c r="E91"/>
      <c r="F91"/>
      <c r="G91"/>
      <c r="H91"/>
      <c r="I91"/>
      <c r="J91"/>
      <c r="K91"/>
    </row>
    <row r="92" spans="1:11" hidden="1">
      <c r="A92"/>
      <c r="B92"/>
      <c r="C92"/>
      <c r="D92"/>
      <c r="E92"/>
      <c r="F92"/>
      <c r="G92"/>
      <c r="H92"/>
      <c r="I92"/>
      <c r="J92"/>
      <c r="K92"/>
    </row>
    <row r="93" spans="1:11" hidden="1">
      <c r="A93"/>
      <c r="B93"/>
      <c r="C93"/>
      <c r="D93"/>
      <c r="E93"/>
      <c r="F93"/>
      <c r="G93"/>
      <c r="H93"/>
      <c r="I93"/>
      <c r="J93"/>
      <c r="K93"/>
    </row>
    <row r="94" spans="1:11" hidden="1">
      <c r="A94"/>
      <c r="B94"/>
      <c r="C94"/>
      <c r="D94"/>
      <c r="E94"/>
      <c r="F94"/>
      <c r="G94"/>
      <c r="H94"/>
      <c r="I94"/>
      <c r="J94"/>
      <c r="K94"/>
    </row>
    <row r="95" spans="1:11" hidden="1">
      <c r="A95"/>
      <c r="B95"/>
      <c r="C95"/>
      <c r="D95"/>
      <c r="E95"/>
      <c r="F95"/>
      <c r="G95"/>
      <c r="H95"/>
      <c r="I95"/>
      <c r="J95"/>
      <c r="K95"/>
    </row>
    <row r="96" spans="1:11" hidden="1">
      <c r="A96"/>
      <c r="B96"/>
      <c r="C96"/>
      <c r="D96"/>
      <c r="E96"/>
      <c r="F96"/>
      <c r="G96"/>
      <c r="H96"/>
      <c r="I96"/>
      <c r="J96"/>
      <c r="K96"/>
    </row>
    <row r="97" spans="1:11" hidden="1">
      <c r="A97"/>
      <c r="B97"/>
      <c r="C97"/>
      <c r="D97"/>
      <c r="E97"/>
      <c r="F97"/>
      <c r="G97"/>
      <c r="H97"/>
      <c r="I97"/>
      <c r="J97"/>
      <c r="K97"/>
    </row>
    <row r="98" spans="1:11" hidden="1">
      <c r="A98"/>
      <c r="B98"/>
      <c r="C98"/>
      <c r="D98"/>
      <c r="E98"/>
      <c r="F98"/>
      <c r="G98"/>
      <c r="H98"/>
      <c r="I98"/>
      <c r="J98"/>
      <c r="K98"/>
    </row>
    <row r="99" spans="1:11" hidden="1">
      <c r="A99"/>
      <c r="B99"/>
      <c r="C99"/>
      <c r="D99"/>
      <c r="E99"/>
      <c r="F99"/>
      <c r="G99"/>
      <c r="H99"/>
      <c r="I99"/>
      <c r="J99"/>
      <c r="K99"/>
    </row>
    <row r="100" spans="1:11" hidden="1">
      <c r="A100"/>
      <c r="B100"/>
      <c r="C100"/>
      <c r="D100"/>
      <c r="E100"/>
      <c r="F100"/>
      <c r="G100"/>
      <c r="H100"/>
      <c r="I100"/>
      <c r="J100"/>
      <c r="K100"/>
    </row>
    <row r="101" spans="1:11" hidden="1">
      <c r="A101"/>
      <c r="B101"/>
      <c r="C101"/>
      <c r="D101"/>
      <c r="E101"/>
      <c r="F101"/>
      <c r="G101"/>
      <c r="H101"/>
      <c r="I101"/>
      <c r="J101"/>
      <c r="K101"/>
    </row>
    <row r="102" spans="1:11" hidden="1">
      <c r="A102"/>
      <c r="B102"/>
      <c r="C102"/>
      <c r="D102"/>
      <c r="E102"/>
      <c r="F102"/>
      <c r="G102"/>
      <c r="H102"/>
      <c r="I102"/>
      <c r="J102"/>
      <c r="K102"/>
    </row>
    <row r="103" spans="1:11" hidden="1">
      <c r="A103"/>
      <c r="B103"/>
      <c r="C103"/>
      <c r="D103"/>
      <c r="E103"/>
      <c r="F103"/>
      <c r="G103"/>
      <c r="H103"/>
      <c r="I103"/>
      <c r="J103"/>
      <c r="K103"/>
    </row>
    <row r="104" spans="1:11" hidden="1">
      <c r="A104"/>
      <c r="B104"/>
      <c r="C104"/>
      <c r="D104"/>
      <c r="E104"/>
      <c r="F104"/>
      <c r="G104"/>
      <c r="H104"/>
      <c r="I104"/>
      <c r="J104"/>
      <c r="K104"/>
    </row>
    <row r="105" spans="1:11" hidden="1">
      <c r="A105"/>
      <c r="B105"/>
      <c r="C105"/>
      <c r="D105"/>
      <c r="E105"/>
      <c r="F105"/>
      <c r="G105"/>
      <c r="H105"/>
      <c r="I105"/>
      <c r="J105"/>
      <c r="K105"/>
    </row>
    <row r="106" spans="1:11" hidden="1">
      <c r="A106"/>
      <c r="B106"/>
      <c r="C106"/>
      <c r="D106"/>
      <c r="E106"/>
      <c r="F106"/>
      <c r="G106"/>
      <c r="H106"/>
      <c r="I106"/>
      <c r="J106"/>
      <c r="K106"/>
    </row>
    <row r="107" spans="1:11" hidden="1">
      <c r="A107"/>
      <c r="B107"/>
      <c r="C107"/>
      <c r="D107"/>
      <c r="E107"/>
      <c r="F107"/>
      <c r="G107"/>
      <c r="H107"/>
      <c r="I107"/>
      <c r="J107"/>
      <c r="K107"/>
    </row>
    <row r="108" spans="1:11" hidden="1">
      <c r="A108"/>
      <c r="B108"/>
      <c r="C108"/>
      <c r="D108"/>
      <c r="E108"/>
      <c r="F108"/>
      <c r="G108"/>
      <c r="H108"/>
      <c r="I108"/>
      <c r="J108"/>
      <c r="K108"/>
    </row>
    <row r="109" spans="1:11" hidden="1">
      <c r="A109"/>
      <c r="B109"/>
      <c r="C109"/>
      <c r="D109"/>
      <c r="E109"/>
      <c r="F109"/>
      <c r="G109"/>
      <c r="H109"/>
      <c r="I109"/>
      <c r="J109"/>
      <c r="K109"/>
    </row>
    <row r="110" spans="1:11" hidden="1">
      <c r="A110"/>
      <c r="B110"/>
      <c r="C110"/>
      <c r="D110"/>
      <c r="E110"/>
      <c r="F110"/>
      <c r="G110"/>
      <c r="H110"/>
      <c r="I110"/>
      <c r="J110"/>
      <c r="K110"/>
    </row>
    <row r="111" spans="1:11" hidden="1">
      <c r="A111"/>
      <c r="B111"/>
      <c r="C111"/>
      <c r="D111"/>
      <c r="E111"/>
      <c r="F111"/>
      <c r="G111"/>
      <c r="H111"/>
      <c r="I111"/>
      <c r="J111"/>
      <c r="K111"/>
    </row>
    <row r="112" spans="1:11" hidden="1">
      <c r="A112"/>
      <c r="B112"/>
      <c r="C112"/>
      <c r="D112"/>
      <c r="E112"/>
      <c r="F112"/>
      <c r="G112"/>
      <c r="H112"/>
      <c r="I112"/>
      <c r="J112"/>
      <c r="K112"/>
    </row>
    <row r="113" spans="1:11" hidden="1">
      <c r="A113"/>
      <c r="B113"/>
      <c r="C113"/>
      <c r="D113"/>
      <c r="E113"/>
      <c r="F113"/>
      <c r="G113"/>
      <c r="H113"/>
      <c r="I113"/>
      <c r="J113"/>
      <c r="K113"/>
    </row>
    <row r="114" spans="1:11" hidden="1">
      <c r="A114"/>
      <c r="B114"/>
      <c r="C114"/>
      <c r="D114"/>
      <c r="E114"/>
      <c r="F114"/>
      <c r="G114"/>
      <c r="H114"/>
      <c r="I114"/>
      <c r="J114"/>
      <c r="K114"/>
    </row>
    <row r="115" spans="1:11" hidden="1">
      <c r="A115"/>
      <c r="B115"/>
      <c r="C115"/>
      <c r="D115"/>
      <c r="E115"/>
      <c r="F115"/>
      <c r="G115"/>
      <c r="H115"/>
      <c r="I115"/>
      <c r="J115"/>
      <c r="K115"/>
    </row>
    <row r="116" spans="1:11" hidden="1">
      <c r="A116"/>
      <c r="B116"/>
      <c r="C116"/>
      <c r="D116"/>
      <c r="E116"/>
      <c r="F116"/>
      <c r="G116"/>
      <c r="H116"/>
      <c r="I116"/>
      <c r="J116"/>
      <c r="K116"/>
    </row>
    <row r="117" spans="1:11" hidden="1">
      <c r="A117"/>
      <c r="B117"/>
      <c r="C117"/>
      <c r="D117"/>
      <c r="E117"/>
      <c r="F117"/>
      <c r="G117"/>
      <c r="H117"/>
      <c r="I117"/>
      <c r="J117"/>
      <c r="K117"/>
    </row>
    <row r="118" spans="1:11" hidden="1">
      <c r="A118"/>
      <c r="B118"/>
      <c r="C118"/>
      <c r="D118"/>
      <c r="E118"/>
      <c r="F118"/>
      <c r="G118"/>
      <c r="H118"/>
      <c r="I118"/>
      <c r="J118"/>
      <c r="K118"/>
    </row>
    <row r="119" spans="1:11" hidden="1">
      <c r="A119"/>
      <c r="B119"/>
      <c r="C119"/>
      <c r="D119"/>
      <c r="E119"/>
      <c r="F119"/>
      <c r="G119"/>
      <c r="H119"/>
      <c r="I119"/>
      <c r="J119"/>
      <c r="K119"/>
    </row>
    <row r="120" spans="1:11" hidden="1">
      <c r="A120"/>
      <c r="B120"/>
      <c r="C120"/>
      <c r="D120"/>
      <c r="E120"/>
      <c r="F120"/>
      <c r="G120"/>
      <c r="H120"/>
      <c r="I120"/>
      <c r="J120"/>
      <c r="K120"/>
    </row>
    <row r="121" spans="1:11" hidden="1">
      <c r="A121"/>
      <c r="B121"/>
      <c r="C121"/>
      <c r="D121"/>
      <c r="E121"/>
      <c r="F121"/>
      <c r="G121"/>
      <c r="H121"/>
      <c r="I121"/>
      <c r="J121"/>
      <c r="K121"/>
    </row>
    <row r="122" spans="1:11" hidden="1">
      <c r="A122"/>
      <c r="B122"/>
      <c r="C122"/>
      <c r="D122"/>
      <c r="E122"/>
      <c r="F122"/>
      <c r="G122"/>
      <c r="H122"/>
      <c r="I122"/>
      <c r="J122"/>
      <c r="K122"/>
    </row>
    <row r="123" spans="1:11" hidden="1">
      <c r="A123"/>
      <c r="B123"/>
      <c r="C123"/>
      <c r="D123"/>
      <c r="E123"/>
      <c r="F123"/>
      <c r="G123"/>
      <c r="H123"/>
      <c r="I123"/>
      <c r="J123"/>
      <c r="K123"/>
    </row>
    <row r="124" spans="1:11" hidden="1">
      <c r="A124"/>
      <c r="B124"/>
      <c r="C124"/>
      <c r="D124"/>
      <c r="E124"/>
      <c r="F124"/>
      <c r="G124"/>
      <c r="H124"/>
      <c r="I124"/>
      <c r="J124"/>
      <c r="K124"/>
    </row>
    <row r="125" spans="1:11" hidden="1">
      <c r="A125"/>
      <c r="B125"/>
      <c r="C125"/>
      <c r="D125"/>
      <c r="E125"/>
      <c r="F125"/>
      <c r="G125"/>
      <c r="H125"/>
      <c r="I125"/>
      <c r="J125"/>
      <c r="K125"/>
    </row>
    <row r="126" spans="1:11" hidden="1">
      <c r="A126"/>
      <c r="B126"/>
      <c r="C126"/>
      <c r="D126"/>
      <c r="E126"/>
      <c r="F126"/>
      <c r="G126"/>
      <c r="H126"/>
      <c r="I126"/>
      <c r="J126"/>
      <c r="K126"/>
    </row>
    <row r="127" spans="1:11" hidden="1">
      <c r="A127"/>
      <c r="B127"/>
      <c r="C127"/>
      <c r="D127"/>
      <c r="E127"/>
      <c r="F127"/>
      <c r="G127"/>
      <c r="H127"/>
      <c r="I127"/>
      <c r="J127"/>
      <c r="K127"/>
    </row>
    <row r="128" spans="1:11" hidden="1">
      <c r="A128"/>
      <c r="B128"/>
      <c r="C128"/>
      <c r="D128"/>
      <c r="E128"/>
      <c r="F128"/>
      <c r="G128"/>
      <c r="H128"/>
      <c r="I128"/>
      <c r="J128"/>
      <c r="K128"/>
    </row>
    <row r="129" spans="1:11" hidden="1">
      <c r="A129"/>
      <c r="B129"/>
      <c r="C129"/>
      <c r="D129"/>
      <c r="E129"/>
      <c r="F129"/>
      <c r="G129"/>
      <c r="H129"/>
      <c r="I129"/>
      <c r="J129"/>
      <c r="K129"/>
    </row>
    <row r="130" spans="1:11" hidden="1">
      <c r="A130"/>
      <c r="B130"/>
      <c r="C130"/>
      <c r="D130"/>
      <c r="E130"/>
      <c r="F130"/>
      <c r="G130"/>
      <c r="H130"/>
      <c r="I130"/>
      <c r="J130"/>
      <c r="K130"/>
    </row>
    <row r="131" spans="1:11" hidden="1">
      <c r="A131"/>
      <c r="B131"/>
      <c r="C131"/>
      <c r="D131"/>
      <c r="E131"/>
      <c r="F131"/>
      <c r="G131"/>
      <c r="H131"/>
      <c r="I131"/>
      <c r="J131"/>
      <c r="K131"/>
    </row>
    <row r="132" spans="1:11" hidden="1">
      <c r="A132"/>
      <c r="B132"/>
      <c r="C132"/>
      <c r="D132"/>
      <c r="E132"/>
      <c r="F132"/>
      <c r="G132"/>
      <c r="H132"/>
      <c r="I132"/>
      <c r="J132"/>
      <c r="K132"/>
    </row>
    <row r="133" spans="1:11" hidden="1">
      <c r="A133"/>
      <c r="B133"/>
      <c r="C133"/>
      <c r="D133"/>
      <c r="E133"/>
      <c r="F133"/>
      <c r="G133"/>
      <c r="H133"/>
      <c r="I133"/>
      <c r="J133"/>
      <c r="K133"/>
    </row>
    <row r="134" spans="1:11" hidden="1">
      <c r="A134"/>
      <c r="B134"/>
      <c r="C134"/>
      <c r="D134"/>
      <c r="E134"/>
      <c r="F134"/>
      <c r="G134"/>
      <c r="H134"/>
      <c r="I134"/>
      <c r="J134"/>
      <c r="K134"/>
    </row>
    <row r="135" spans="1:11" hidden="1">
      <c r="A135"/>
      <c r="B135"/>
      <c r="C135"/>
      <c r="D135"/>
      <c r="E135"/>
      <c r="F135"/>
      <c r="G135"/>
      <c r="H135"/>
      <c r="I135"/>
      <c r="J135"/>
      <c r="K135"/>
    </row>
    <row r="136" spans="1:11" hidden="1">
      <c r="A136"/>
      <c r="B136"/>
      <c r="C136"/>
      <c r="D136"/>
      <c r="E136"/>
      <c r="F136"/>
      <c r="G136"/>
      <c r="H136"/>
      <c r="I136"/>
      <c r="J136"/>
      <c r="K136"/>
    </row>
    <row r="137" spans="1:11" hidden="1">
      <c r="A137"/>
      <c r="B137"/>
      <c r="C137"/>
      <c r="D137"/>
      <c r="E137"/>
      <c r="F137"/>
      <c r="G137"/>
      <c r="H137"/>
      <c r="I137"/>
      <c r="J137"/>
      <c r="K137"/>
    </row>
    <row r="138" spans="1:11" hidden="1">
      <c r="A138"/>
      <c r="B138"/>
      <c r="C138"/>
      <c r="D138"/>
      <c r="E138"/>
      <c r="F138"/>
      <c r="G138"/>
      <c r="H138"/>
      <c r="I138"/>
      <c r="J138"/>
      <c r="K138"/>
    </row>
    <row r="139" spans="1:11" hidden="1">
      <c r="A139"/>
      <c r="B139"/>
      <c r="C139"/>
      <c r="D139"/>
      <c r="E139"/>
      <c r="F139"/>
      <c r="G139"/>
      <c r="H139"/>
      <c r="I139"/>
      <c r="J139"/>
      <c r="K139"/>
    </row>
    <row r="140" spans="1:11" hidden="1">
      <c r="A140"/>
      <c r="B140"/>
      <c r="C140"/>
      <c r="D140"/>
      <c r="E140"/>
      <c r="F140"/>
      <c r="G140"/>
      <c r="H140"/>
      <c r="I140"/>
      <c r="J140"/>
      <c r="K140"/>
    </row>
    <row r="141" spans="1:11" hidden="1">
      <c r="A141"/>
      <c r="B141"/>
      <c r="C141"/>
      <c r="D141"/>
      <c r="E141"/>
      <c r="F141"/>
      <c r="G141"/>
      <c r="H141"/>
      <c r="I141"/>
      <c r="J141"/>
      <c r="K141"/>
    </row>
    <row r="142" spans="1:11" hidden="1">
      <c r="A142"/>
      <c r="B142"/>
      <c r="C142"/>
      <c r="D142"/>
      <c r="E142"/>
      <c r="F142"/>
      <c r="G142"/>
      <c r="H142"/>
      <c r="I142"/>
      <c r="J142"/>
      <c r="K142"/>
    </row>
    <row r="143" spans="1:11" hidden="1">
      <c r="A143"/>
      <c r="B143"/>
      <c r="C143"/>
      <c r="D143"/>
      <c r="E143"/>
      <c r="F143"/>
      <c r="G143"/>
      <c r="H143"/>
      <c r="I143"/>
      <c r="J143"/>
      <c r="K143"/>
    </row>
    <row r="144" spans="1:11" hidden="1">
      <c r="A144"/>
      <c r="B144"/>
      <c r="C144"/>
      <c r="D144"/>
      <c r="E144"/>
      <c r="F144"/>
      <c r="G144"/>
      <c r="H144"/>
      <c r="I144"/>
      <c r="J144"/>
      <c r="K144"/>
    </row>
    <row r="145" spans="1:11" hidden="1">
      <c r="A145"/>
      <c r="B145"/>
      <c r="C145"/>
      <c r="D145"/>
      <c r="E145"/>
      <c r="F145"/>
      <c r="G145"/>
      <c r="H145"/>
      <c r="I145"/>
      <c r="J145"/>
      <c r="K145"/>
    </row>
    <row r="146" spans="1:11" hidden="1">
      <c r="A146"/>
      <c r="B146"/>
      <c r="C146"/>
      <c r="D146"/>
      <c r="E146"/>
      <c r="F146"/>
      <c r="G146"/>
      <c r="H146"/>
      <c r="I146"/>
      <c r="J146"/>
      <c r="K146"/>
    </row>
  </sheetData>
  <mergeCells count="1">
    <mergeCell ref="A1:K1"/>
  </mergeCells>
  <conditionalFormatting sqref="B3:K25 B27:K29">
    <cfRule type="cellIs" dxfId="31" priority="2" operator="equal">
      <formula>0</formula>
    </cfRule>
  </conditionalFormatting>
  <conditionalFormatting sqref="B26:K26">
    <cfRule type="cellIs" dxfId="30" priority="1" operator="equal">
      <formula>0</formula>
    </cfRule>
  </conditionalFormatting>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3"/>
  <sheetViews>
    <sheetView workbookViewId="0">
      <selection activeCell="A29" sqref="A29: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30.14062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s="29" customFormat="1">
      <c r="A3" s="49" t="s">
        <v>225</v>
      </c>
      <c r="B3" s="139">
        <v>0</v>
      </c>
      <c r="C3" s="139">
        <v>0</v>
      </c>
      <c r="D3" s="139">
        <v>0</v>
      </c>
      <c r="E3" s="139">
        <v>0</v>
      </c>
      <c r="F3" s="139">
        <v>0</v>
      </c>
      <c r="G3" s="139">
        <v>0</v>
      </c>
      <c r="H3" s="139">
        <v>0</v>
      </c>
      <c r="I3" s="139">
        <v>1.5669999999999999</v>
      </c>
      <c r="J3" s="139">
        <v>3.133</v>
      </c>
      <c r="K3" s="139">
        <v>0</v>
      </c>
    </row>
    <row r="4" spans="1:12" s="29" customFormat="1">
      <c r="A4" s="49" t="s">
        <v>226</v>
      </c>
      <c r="B4" s="139">
        <v>0</v>
      </c>
      <c r="C4" s="139">
        <v>0</v>
      </c>
      <c r="D4" s="139">
        <v>0</v>
      </c>
      <c r="E4" s="139">
        <v>0</v>
      </c>
      <c r="F4" s="139">
        <v>0</v>
      </c>
      <c r="G4" s="139">
        <v>0</v>
      </c>
      <c r="H4" s="139">
        <v>0</v>
      </c>
      <c r="I4" s="139">
        <v>1.093</v>
      </c>
      <c r="J4" s="139">
        <v>2.1869999999999998</v>
      </c>
      <c r="K4" s="139">
        <v>0</v>
      </c>
    </row>
    <row r="5" spans="1:12" s="29" customFormat="1">
      <c r="A5" s="49" t="s">
        <v>227</v>
      </c>
      <c r="B5" s="139">
        <v>0</v>
      </c>
      <c r="C5" s="139">
        <v>0</v>
      </c>
      <c r="D5" s="139">
        <v>0</v>
      </c>
      <c r="E5" s="139">
        <v>0</v>
      </c>
      <c r="F5" s="139">
        <v>0</v>
      </c>
      <c r="G5" s="139">
        <v>0</v>
      </c>
      <c r="H5" s="139">
        <v>0</v>
      </c>
      <c r="I5" s="139">
        <v>1.4830000000000001</v>
      </c>
      <c r="J5" s="139">
        <v>2.9670000000000001</v>
      </c>
      <c r="K5" s="139">
        <v>0</v>
      </c>
    </row>
    <row r="6" spans="1:12" ht="12.75" customHeight="1">
      <c r="A6" s="49" t="s">
        <v>228</v>
      </c>
      <c r="B6" s="139">
        <v>0</v>
      </c>
      <c r="C6" s="139">
        <v>0</v>
      </c>
      <c r="D6" s="139">
        <v>0</v>
      </c>
      <c r="E6" s="139">
        <v>0</v>
      </c>
      <c r="F6" s="139">
        <v>0</v>
      </c>
      <c r="G6" s="139">
        <v>0</v>
      </c>
      <c r="H6" s="139">
        <v>0</v>
      </c>
      <c r="I6" s="139">
        <v>0.16300000000000001</v>
      </c>
      <c r="J6" s="139">
        <v>0.32600000000000001</v>
      </c>
      <c r="K6" s="139">
        <v>0</v>
      </c>
    </row>
    <row r="7" spans="1:12">
      <c r="A7" s="49" t="s">
        <v>229</v>
      </c>
      <c r="B7" s="139">
        <v>0</v>
      </c>
      <c r="C7" s="139">
        <v>0</v>
      </c>
      <c r="D7" s="139">
        <v>0</v>
      </c>
      <c r="E7" s="139">
        <v>0</v>
      </c>
      <c r="F7" s="139">
        <v>0</v>
      </c>
      <c r="G7" s="139">
        <v>0</v>
      </c>
      <c r="H7" s="139">
        <v>0</v>
      </c>
      <c r="I7" s="139">
        <v>0.76</v>
      </c>
      <c r="J7" s="139">
        <v>1.52</v>
      </c>
      <c r="K7" s="139">
        <v>0</v>
      </c>
    </row>
    <row r="8" spans="1:12">
      <c r="A8" s="49" t="s">
        <v>230</v>
      </c>
      <c r="B8" s="139">
        <v>0</v>
      </c>
      <c r="C8" s="139">
        <v>0</v>
      </c>
      <c r="D8" s="139">
        <v>0</v>
      </c>
      <c r="E8" s="139">
        <v>0</v>
      </c>
      <c r="F8" s="139">
        <v>0</v>
      </c>
      <c r="G8" s="139">
        <v>0</v>
      </c>
      <c r="H8" s="139">
        <v>0</v>
      </c>
      <c r="I8" s="139">
        <v>2.4020000000000001</v>
      </c>
      <c r="J8" s="139">
        <v>4.8029999999999999</v>
      </c>
      <c r="K8" s="139">
        <v>0</v>
      </c>
    </row>
    <row r="9" spans="1:12">
      <c r="A9" s="49" t="s">
        <v>231</v>
      </c>
      <c r="B9" s="139">
        <v>0</v>
      </c>
      <c r="C9" s="139">
        <v>0</v>
      </c>
      <c r="D9" s="139">
        <v>0</v>
      </c>
      <c r="E9" s="139">
        <v>0</v>
      </c>
      <c r="F9" s="139">
        <v>0</v>
      </c>
      <c r="G9" s="139">
        <v>0</v>
      </c>
      <c r="H9" s="139">
        <v>0</v>
      </c>
      <c r="I9" s="139">
        <v>1.429</v>
      </c>
      <c r="J9" s="139">
        <v>2.8580000000000001</v>
      </c>
      <c r="K9" s="139">
        <v>0</v>
      </c>
    </row>
    <row r="10" spans="1:12">
      <c r="A10" s="49" t="s">
        <v>219</v>
      </c>
      <c r="B10" s="139">
        <v>0</v>
      </c>
      <c r="C10" s="139">
        <v>0</v>
      </c>
      <c r="D10" s="139">
        <v>0</v>
      </c>
      <c r="E10" s="139">
        <v>0</v>
      </c>
      <c r="F10" s="139">
        <v>0</v>
      </c>
      <c r="G10" s="139">
        <v>0</v>
      </c>
      <c r="H10" s="139">
        <v>0</v>
      </c>
      <c r="I10" s="139">
        <v>0.497</v>
      </c>
      <c r="J10" s="139">
        <v>0.995</v>
      </c>
      <c r="K10" s="139">
        <v>0</v>
      </c>
    </row>
    <row r="11" spans="1:12">
      <c r="A11" s="49" t="s">
        <v>232</v>
      </c>
      <c r="B11" s="139">
        <v>0</v>
      </c>
      <c r="C11" s="139">
        <v>0</v>
      </c>
      <c r="D11" s="139">
        <v>0</v>
      </c>
      <c r="E11" s="139">
        <v>0</v>
      </c>
      <c r="F11" s="139">
        <v>0</v>
      </c>
      <c r="G11" s="139">
        <v>0</v>
      </c>
      <c r="H11" s="139">
        <v>0</v>
      </c>
      <c r="I11" s="139">
        <v>1.028</v>
      </c>
      <c r="J11" s="139">
        <v>2.0569999999999999</v>
      </c>
      <c r="K11" s="139">
        <v>0</v>
      </c>
    </row>
    <row r="12" spans="1:12">
      <c r="A12" s="49" t="s">
        <v>233</v>
      </c>
      <c r="B12" s="139">
        <v>0</v>
      </c>
      <c r="C12" s="139">
        <v>0</v>
      </c>
      <c r="D12" s="139">
        <v>0</v>
      </c>
      <c r="E12" s="139">
        <v>0</v>
      </c>
      <c r="F12" s="139">
        <v>0</v>
      </c>
      <c r="G12" s="139">
        <v>0</v>
      </c>
      <c r="H12" s="139">
        <v>0</v>
      </c>
      <c r="I12" s="139">
        <v>1.3380000000000001</v>
      </c>
      <c r="J12" s="139">
        <v>2.6749999999999998</v>
      </c>
      <c r="K12" s="139">
        <v>0</v>
      </c>
    </row>
    <row r="13" spans="1:12">
      <c r="A13" s="49" t="s">
        <v>234</v>
      </c>
      <c r="B13" s="139">
        <v>0</v>
      </c>
      <c r="C13" s="139">
        <v>0</v>
      </c>
      <c r="D13" s="139">
        <v>0</v>
      </c>
      <c r="E13" s="139">
        <v>0</v>
      </c>
      <c r="F13" s="139">
        <v>0</v>
      </c>
      <c r="G13" s="139">
        <v>0</v>
      </c>
      <c r="H13" s="139">
        <v>0</v>
      </c>
      <c r="I13" s="139">
        <v>1.022</v>
      </c>
      <c r="J13" s="139">
        <v>2.0430000000000001</v>
      </c>
      <c r="K13" s="139">
        <v>0</v>
      </c>
    </row>
    <row r="14" spans="1:12">
      <c r="A14" s="49" t="s">
        <v>59</v>
      </c>
      <c r="B14" s="139">
        <v>0</v>
      </c>
      <c r="C14" s="139">
        <v>0</v>
      </c>
      <c r="D14" s="139">
        <v>0</v>
      </c>
      <c r="E14" s="139">
        <v>0</v>
      </c>
      <c r="F14" s="139">
        <v>24.6</v>
      </c>
      <c r="G14" s="139">
        <v>19.399999999999999</v>
      </c>
      <c r="H14" s="139">
        <v>15.1</v>
      </c>
      <c r="I14" s="139">
        <v>14.9</v>
      </c>
      <c r="J14" s="139">
        <v>7.45</v>
      </c>
      <c r="K14" s="139">
        <v>21.85</v>
      </c>
    </row>
    <row r="15" spans="1:12">
      <c r="A15" s="49" t="s">
        <v>188</v>
      </c>
      <c r="B15" s="139">
        <v>0</v>
      </c>
      <c r="C15" s="139">
        <v>0</v>
      </c>
      <c r="D15" s="139">
        <v>0</v>
      </c>
      <c r="E15" s="139">
        <v>1</v>
      </c>
      <c r="F15" s="139">
        <v>1</v>
      </c>
      <c r="G15" s="139">
        <v>1</v>
      </c>
      <c r="H15" s="139">
        <v>1</v>
      </c>
      <c r="I15" s="139">
        <v>1</v>
      </c>
      <c r="J15" s="139">
        <v>0</v>
      </c>
      <c r="K15" s="139">
        <v>0</v>
      </c>
    </row>
    <row r="16" spans="1:12">
      <c r="A16" s="49" t="s">
        <v>249</v>
      </c>
      <c r="B16" s="139">
        <v>160.74199999999999</v>
      </c>
      <c r="C16" s="139">
        <v>166.62899999999999</v>
      </c>
      <c r="D16" s="139">
        <v>167.72499999999999</v>
      </c>
      <c r="E16" s="139">
        <v>167.536</v>
      </c>
      <c r="F16" s="139">
        <v>171.054</v>
      </c>
      <c r="G16" s="139">
        <v>174.214</v>
      </c>
      <c r="H16" s="139">
        <v>178.24600000000001</v>
      </c>
      <c r="I16" s="139">
        <v>184.423</v>
      </c>
      <c r="J16" s="139">
        <v>188.8</v>
      </c>
      <c r="K16" s="139">
        <v>191.3425</v>
      </c>
    </row>
    <row r="17" spans="1:11">
      <c r="A17" s="148" t="s">
        <v>340</v>
      </c>
      <c r="B17" s="135"/>
      <c r="C17" s="135"/>
      <c r="D17" s="135"/>
      <c r="E17" s="135"/>
      <c r="F17" s="135"/>
      <c r="G17" s="135"/>
      <c r="H17" s="135"/>
      <c r="I17" s="135"/>
      <c r="J17" s="135"/>
      <c r="K17" s="135"/>
    </row>
    <row r="18" spans="1:11" ht="38.25">
      <c r="A18" s="49" t="s">
        <v>407</v>
      </c>
      <c r="B18" s="139">
        <v>0</v>
      </c>
      <c r="C18" s="139">
        <v>0</v>
      </c>
      <c r="D18" s="139">
        <v>0</v>
      </c>
      <c r="E18" s="139">
        <v>0</v>
      </c>
      <c r="F18" s="139">
        <v>0</v>
      </c>
      <c r="G18" s="139">
        <v>0</v>
      </c>
      <c r="H18" s="139">
        <v>9.35E-2</v>
      </c>
      <c r="I18" s="139">
        <v>9.35E-2</v>
      </c>
      <c r="J18" s="139">
        <v>9.35E-2</v>
      </c>
      <c r="K18" s="139">
        <v>0</v>
      </c>
    </row>
    <row r="19" spans="1:11">
      <c r="A19" s="148" t="s">
        <v>127</v>
      </c>
      <c r="B19" s="135"/>
      <c r="C19" s="135"/>
      <c r="D19" s="135"/>
      <c r="E19" s="135"/>
      <c r="F19" s="135"/>
      <c r="G19" s="135"/>
      <c r="H19" s="135"/>
      <c r="I19" s="135"/>
      <c r="J19" s="135"/>
      <c r="K19" s="135"/>
    </row>
    <row r="20" spans="1:11">
      <c r="A20" s="49" t="s">
        <v>189</v>
      </c>
      <c r="B20" s="139">
        <v>3</v>
      </c>
      <c r="C20" s="139">
        <v>1.9</v>
      </c>
      <c r="D20" s="139">
        <v>2.0299999999999998</v>
      </c>
      <c r="E20" s="139">
        <v>2.0299999999999998</v>
      </c>
      <c r="F20" s="139">
        <v>2.0299999999999998</v>
      </c>
      <c r="G20" s="139">
        <v>2.028</v>
      </c>
      <c r="H20" s="139">
        <v>2.0299999999999998</v>
      </c>
      <c r="I20" s="139">
        <v>1.97</v>
      </c>
      <c r="J20" s="139">
        <v>2.0299999999999998</v>
      </c>
      <c r="K20" s="139">
        <v>2.0299999999999998</v>
      </c>
    </row>
    <row r="21" spans="1:11">
      <c r="A21" s="49" t="s">
        <v>507</v>
      </c>
      <c r="B21" s="139">
        <v>7.8</v>
      </c>
      <c r="C21" s="139">
        <v>7.8</v>
      </c>
      <c r="D21" s="139">
        <v>7.8</v>
      </c>
      <c r="E21" s="139">
        <v>7.8</v>
      </c>
      <c r="F21" s="139">
        <v>7.8</v>
      </c>
      <c r="G21" s="139">
        <v>7.8</v>
      </c>
      <c r="H21" s="139">
        <v>7.8</v>
      </c>
      <c r="I21" s="139">
        <v>7.45</v>
      </c>
      <c r="J21" s="139">
        <v>6.1159999999999997</v>
      </c>
      <c r="K21" s="139">
        <v>0</v>
      </c>
    </row>
    <row r="22" spans="1:11">
      <c r="A22" s="49" t="s">
        <v>211</v>
      </c>
      <c r="B22" s="139">
        <v>0.1</v>
      </c>
      <c r="C22" s="139">
        <v>1.1000000000000001</v>
      </c>
      <c r="D22" s="139">
        <v>1.2</v>
      </c>
      <c r="E22" s="139">
        <v>6.5</v>
      </c>
      <c r="F22" s="139">
        <v>0</v>
      </c>
      <c r="G22" s="139">
        <v>0</v>
      </c>
      <c r="H22" s="139">
        <v>0</v>
      </c>
      <c r="I22" s="139">
        <v>0</v>
      </c>
      <c r="J22" s="139">
        <v>0</v>
      </c>
      <c r="K22" s="139">
        <v>0</v>
      </c>
    </row>
    <row r="23" spans="1:11">
      <c r="A23" s="49" t="s">
        <v>212</v>
      </c>
      <c r="B23" s="139">
        <v>0</v>
      </c>
      <c r="C23" s="139">
        <v>0</v>
      </c>
      <c r="D23" s="139">
        <v>0</v>
      </c>
      <c r="E23" s="139">
        <v>0</v>
      </c>
      <c r="F23" s="139">
        <v>0</v>
      </c>
      <c r="G23" s="139">
        <v>0</v>
      </c>
      <c r="H23" s="139">
        <v>0.123</v>
      </c>
      <c r="I23" s="139">
        <v>0.42699999999999999</v>
      </c>
      <c r="J23" s="139">
        <v>2.3610000000000002</v>
      </c>
      <c r="K23" s="139">
        <v>0.504</v>
      </c>
    </row>
    <row r="24" spans="1:11">
      <c r="A24" s="49" t="s">
        <v>246</v>
      </c>
      <c r="B24" s="139">
        <v>6.8</v>
      </c>
      <c r="C24" s="139">
        <v>6.3</v>
      </c>
      <c r="D24" s="139">
        <v>6.1</v>
      </c>
      <c r="E24" s="139">
        <v>6.6</v>
      </c>
      <c r="F24" s="139">
        <v>0</v>
      </c>
      <c r="G24" s="139">
        <v>0</v>
      </c>
      <c r="H24" s="139">
        <v>0</v>
      </c>
      <c r="I24" s="139">
        <v>0</v>
      </c>
      <c r="J24" s="139">
        <v>0</v>
      </c>
      <c r="K24" s="139">
        <v>0</v>
      </c>
    </row>
    <row r="25" spans="1:11">
      <c r="A25" s="49" t="s">
        <v>298</v>
      </c>
      <c r="B25" s="139">
        <v>0</v>
      </c>
      <c r="C25" s="139">
        <v>0</v>
      </c>
      <c r="D25" s="139">
        <v>0</v>
      </c>
      <c r="E25" s="139">
        <v>0</v>
      </c>
      <c r="F25" s="139">
        <v>0</v>
      </c>
      <c r="G25" s="139">
        <v>0</v>
      </c>
      <c r="H25" s="139">
        <v>0</v>
      </c>
      <c r="I25" s="139">
        <v>0</v>
      </c>
      <c r="J25" s="139">
        <v>3.125</v>
      </c>
      <c r="K25" s="139">
        <v>3.125</v>
      </c>
    </row>
    <row r="26" spans="1:11">
      <c r="A26" s="49" t="s">
        <v>74</v>
      </c>
      <c r="B26" s="139">
        <v>13.318</v>
      </c>
      <c r="C26" s="139">
        <v>17.721</v>
      </c>
      <c r="D26" s="139">
        <v>7.944</v>
      </c>
      <c r="E26" s="139">
        <v>1.502</v>
      </c>
      <c r="F26" s="139">
        <v>0</v>
      </c>
      <c r="G26" s="139">
        <v>0</v>
      </c>
      <c r="H26" s="139">
        <v>0</v>
      </c>
      <c r="I26" s="139">
        <v>0</v>
      </c>
      <c r="J26" s="139">
        <v>0</v>
      </c>
      <c r="K26" s="139">
        <v>0</v>
      </c>
    </row>
    <row r="27" spans="1:11">
      <c r="A27" s="49" t="s">
        <v>214</v>
      </c>
      <c r="B27" s="139">
        <v>0</v>
      </c>
      <c r="C27" s="139">
        <v>0</v>
      </c>
      <c r="D27" s="139">
        <v>0</v>
      </c>
      <c r="E27" s="139">
        <v>0</v>
      </c>
      <c r="F27" s="139">
        <v>0</v>
      </c>
      <c r="G27" s="139">
        <v>0</v>
      </c>
      <c r="H27" s="139">
        <v>0</v>
      </c>
      <c r="I27" s="139">
        <v>0.63200000000000001</v>
      </c>
      <c r="J27" s="139">
        <v>0</v>
      </c>
      <c r="K27" s="139">
        <v>0.40500000000000003</v>
      </c>
    </row>
    <row r="28" spans="1:11">
      <c r="A28" s="49" t="s">
        <v>107</v>
      </c>
      <c r="B28" s="139">
        <v>1.95</v>
      </c>
      <c r="C28" s="139">
        <v>6.7359999999999998</v>
      </c>
      <c r="D28" s="139">
        <v>3.0670000000000002</v>
      </c>
      <c r="E28" s="139">
        <v>1.7330000000000001</v>
      </c>
      <c r="F28" s="139">
        <v>0</v>
      </c>
      <c r="G28" s="139">
        <v>0</v>
      </c>
      <c r="H28" s="139">
        <v>0</v>
      </c>
      <c r="I28" s="139">
        <v>0</v>
      </c>
      <c r="J28" s="139">
        <v>0</v>
      </c>
      <c r="K28" s="139">
        <v>0</v>
      </c>
    </row>
    <row r="29" spans="1:11" hidden="1">
      <c r="A29"/>
      <c r="B29"/>
      <c r="C29"/>
      <c r="D29"/>
      <c r="E29"/>
      <c r="F29"/>
      <c r="G29"/>
      <c r="H29"/>
      <c r="I29"/>
      <c r="J29"/>
      <c r="K29"/>
    </row>
    <row r="30" spans="1:11" hidden="1">
      <c r="A30"/>
      <c r="B30"/>
      <c r="C30"/>
      <c r="D30"/>
      <c r="E30"/>
      <c r="F30"/>
      <c r="G30"/>
      <c r="H30"/>
      <c r="I30"/>
      <c r="J30"/>
      <c r="K30"/>
    </row>
    <row r="31" spans="1:11" hidden="1">
      <c r="A31"/>
      <c r="B31"/>
      <c r="C31"/>
      <c r="D31"/>
      <c r="E31"/>
      <c r="F31"/>
      <c r="G31"/>
      <c r="H31"/>
      <c r="I31"/>
      <c r="J31"/>
      <c r="K31"/>
    </row>
    <row r="32" spans="1:11" hidden="1">
      <c r="A32"/>
      <c r="B32"/>
      <c r="C32"/>
      <c r="D32"/>
      <c r="E32"/>
      <c r="F32"/>
      <c r="G32"/>
      <c r="H32"/>
      <c r="I32"/>
      <c r="J32"/>
      <c r="K32"/>
    </row>
    <row r="33" spans="1:11" hidden="1">
      <c r="A33"/>
      <c r="B33"/>
      <c r="C33"/>
      <c r="D33"/>
      <c r="E33"/>
      <c r="F33"/>
      <c r="G33"/>
      <c r="H33"/>
      <c r="I33"/>
      <c r="J33"/>
      <c r="K33"/>
    </row>
    <row r="34" spans="1:11" hidden="1">
      <c r="A34"/>
      <c r="B34"/>
      <c r="C34"/>
      <c r="D34"/>
      <c r="E34"/>
      <c r="F34"/>
      <c r="G34"/>
      <c r="H34"/>
      <c r="I34"/>
      <c r="J34"/>
      <c r="K34"/>
    </row>
    <row r="35" spans="1:11" hidden="1">
      <c r="A35"/>
      <c r="B35"/>
      <c r="C35"/>
      <c r="D35"/>
      <c r="E35"/>
      <c r="F35"/>
      <c r="G35"/>
      <c r="H35"/>
      <c r="I35"/>
      <c r="J35"/>
      <c r="K35"/>
    </row>
    <row r="36" spans="1:11" hidden="1">
      <c r="A36"/>
      <c r="B36"/>
      <c r="C36"/>
      <c r="D36"/>
      <c r="E36"/>
      <c r="F36"/>
      <c r="G36"/>
      <c r="H36"/>
      <c r="I36"/>
      <c r="J36"/>
      <c r="K36"/>
    </row>
    <row r="37" spans="1:11" hidden="1">
      <c r="A37"/>
      <c r="B37"/>
      <c r="C37"/>
      <c r="D37"/>
      <c r="E37"/>
      <c r="F37"/>
      <c r="G37"/>
      <c r="H37"/>
      <c r="I37"/>
      <c r="J37"/>
      <c r="K37"/>
    </row>
    <row r="38" spans="1:11" hidden="1">
      <c r="A38"/>
      <c r="B38"/>
      <c r="C38"/>
      <c r="D38"/>
      <c r="E38"/>
      <c r="F38"/>
      <c r="G38"/>
      <c r="H38"/>
      <c r="I38"/>
      <c r="J38"/>
      <c r="K38"/>
    </row>
    <row r="39" spans="1:11" hidden="1">
      <c r="A39"/>
      <c r="B39"/>
      <c r="C39"/>
      <c r="D39"/>
      <c r="E39"/>
      <c r="F39"/>
      <c r="G39"/>
      <c r="H39"/>
      <c r="I39"/>
      <c r="J39"/>
      <c r="K39"/>
    </row>
    <row r="40" spans="1:11" hidden="1">
      <c r="A40"/>
      <c r="B40"/>
      <c r="C40"/>
      <c r="D40"/>
      <c r="E40"/>
      <c r="F40"/>
      <c r="G40"/>
      <c r="H40"/>
      <c r="I40"/>
      <c r="J40"/>
      <c r="K40"/>
    </row>
    <row r="41" spans="1:11" hidden="1">
      <c r="A41"/>
      <c r="B41"/>
      <c r="C41"/>
      <c r="D41"/>
      <c r="E41"/>
      <c r="F41"/>
      <c r="G41"/>
      <c r="H41"/>
      <c r="I41"/>
      <c r="J41"/>
      <c r="K41"/>
    </row>
    <row r="42" spans="1:11" hidden="1">
      <c r="A42"/>
      <c r="B42"/>
      <c r="C42"/>
      <c r="D42"/>
      <c r="E42"/>
      <c r="F42"/>
      <c r="G42"/>
      <c r="H42"/>
      <c r="I42"/>
      <c r="J42"/>
      <c r="K42"/>
    </row>
    <row r="43" spans="1:11" hidden="1">
      <c r="A43"/>
      <c r="B43"/>
      <c r="C43"/>
      <c r="D43"/>
      <c r="E43"/>
      <c r="F43"/>
      <c r="G43"/>
      <c r="H43"/>
      <c r="I43"/>
      <c r="J43"/>
      <c r="K43"/>
    </row>
    <row r="44" spans="1:11" hidden="1">
      <c r="A44"/>
      <c r="B44"/>
      <c r="C44"/>
      <c r="D44"/>
      <c r="E44"/>
      <c r="F44"/>
      <c r="G44"/>
      <c r="H44"/>
      <c r="I44"/>
      <c r="J44"/>
      <c r="K44"/>
    </row>
    <row r="45" spans="1:11" hidden="1">
      <c r="A45"/>
      <c r="B45"/>
      <c r="C45"/>
      <c r="D45"/>
      <c r="E45"/>
      <c r="F45"/>
      <c r="G45"/>
      <c r="H45"/>
      <c r="I45"/>
      <c r="J45"/>
      <c r="K45"/>
    </row>
    <row r="46" spans="1:11" hidden="1">
      <c r="A46"/>
      <c r="B46"/>
      <c r="C46"/>
      <c r="D46"/>
      <c r="E46"/>
      <c r="F46"/>
      <c r="G46"/>
      <c r="H46"/>
      <c r="I46"/>
      <c r="J46"/>
      <c r="K46"/>
    </row>
    <row r="47" spans="1:11" hidden="1">
      <c r="A47"/>
      <c r="B47"/>
      <c r="C47"/>
      <c r="D47"/>
      <c r="E47"/>
      <c r="F47"/>
      <c r="G47"/>
      <c r="H47"/>
      <c r="I47"/>
      <c r="J47"/>
      <c r="K47"/>
    </row>
    <row r="48" spans="1:11" hidden="1">
      <c r="A48"/>
      <c r="B48"/>
      <c r="C48"/>
      <c r="D48"/>
      <c r="E48"/>
      <c r="F48"/>
      <c r="G48"/>
      <c r="H48"/>
      <c r="I48"/>
      <c r="J48"/>
      <c r="K48"/>
    </row>
    <row r="49" spans="1:11" hidden="1">
      <c r="A49"/>
      <c r="B49"/>
      <c r="C49"/>
      <c r="D49"/>
      <c r="E49"/>
      <c r="F49"/>
      <c r="G49"/>
      <c r="H49"/>
      <c r="I49"/>
      <c r="J49"/>
      <c r="K49"/>
    </row>
    <row r="50" spans="1:11" hidden="1">
      <c r="A50"/>
      <c r="B50"/>
      <c r="C50"/>
      <c r="D50"/>
      <c r="E50"/>
      <c r="F50"/>
      <c r="G50"/>
      <c r="H50"/>
      <c r="I50"/>
      <c r="J50"/>
      <c r="K50"/>
    </row>
    <row r="51" spans="1:11" hidden="1">
      <c r="A51"/>
      <c r="B51"/>
      <c r="C51"/>
      <c r="D51"/>
      <c r="E51"/>
      <c r="F51"/>
      <c r="G51"/>
      <c r="H51"/>
      <c r="I51"/>
      <c r="J51"/>
      <c r="K51"/>
    </row>
    <row r="52" spans="1:11" hidden="1">
      <c r="A52"/>
      <c r="B52"/>
      <c r="C52"/>
      <c r="D52"/>
      <c r="E52"/>
      <c r="F52"/>
      <c r="G52"/>
      <c r="H52"/>
      <c r="I52"/>
      <c r="J52"/>
      <c r="K52"/>
    </row>
    <row r="53" spans="1:11" hidden="1">
      <c r="A53"/>
      <c r="B53"/>
      <c r="C53"/>
      <c r="D53"/>
      <c r="E53"/>
      <c r="F53"/>
      <c r="G53"/>
      <c r="H53"/>
      <c r="I53"/>
      <c r="J53"/>
      <c r="K53"/>
    </row>
    <row r="54" spans="1:11" hidden="1">
      <c r="A54"/>
      <c r="B54"/>
      <c r="C54"/>
      <c r="D54"/>
      <c r="E54"/>
      <c r="F54"/>
      <c r="G54"/>
      <c r="H54"/>
      <c r="I54"/>
      <c r="J54"/>
      <c r="K54"/>
    </row>
    <row r="55" spans="1:11" hidden="1">
      <c r="A55"/>
      <c r="B55"/>
      <c r="C55"/>
      <c r="D55"/>
      <c r="E55"/>
      <c r="F55"/>
      <c r="G55"/>
      <c r="H55"/>
      <c r="I55"/>
      <c r="J55"/>
      <c r="K55"/>
    </row>
    <row r="56" spans="1:11" hidden="1">
      <c r="A56"/>
      <c r="B56"/>
      <c r="C56"/>
      <c r="D56"/>
      <c r="E56"/>
      <c r="F56"/>
      <c r="G56"/>
      <c r="H56"/>
      <c r="I56"/>
      <c r="J56"/>
      <c r="K56"/>
    </row>
    <row r="57" spans="1:11" hidden="1">
      <c r="A57"/>
      <c r="B57"/>
      <c r="C57"/>
      <c r="D57"/>
      <c r="E57"/>
      <c r="F57"/>
      <c r="G57"/>
      <c r="H57"/>
      <c r="I57"/>
      <c r="J57"/>
      <c r="K57"/>
    </row>
    <row r="58" spans="1:11" hidden="1">
      <c r="A58"/>
      <c r="B58"/>
      <c r="C58"/>
      <c r="D58"/>
      <c r="E58"/>
      <c r="F58"/>
      <c r="G58"/>
      <c r="H58"/>
      <c r="I58"/>
      <c r="J58"/>
      <c r="K58"/>
    </row>
    <row r="59" spans="1:11" hidden="1">
      <c r="A59"/>
      <c r="B59"/>
      <c r="C59"/>
      <c r="D59"/>
      <c r="E59"/>
      <c r="F59"/>
      <c r="G59"/>
      <c r="H59"/>
      <c r="I59"/>
      <c r="J59"/>
      <c r="K59"/>
    </row>
    <row r="60" spans="1:11" hidden="1">
      <c r="A60"/>
      <c r="B60"/>
      <c r="C60"/>
      <c r="D60"/>
      <c r="E60"/>
      <c r="F60"/>
      <c r="G60"/>
      <c r="H60"/>
      <c r="I60"/>
      <c r="J60"/>
      <c r="K60"/>
    </row>
    <row r="61" spans="1:11" hidden="1">
      <c r="A61"/>
      <c r="B61"/>
      <c r="C61"/>
      <c r="D61"/>
      <c r="E61"/>
      <c r="F61"/>
      <c r="G61"/>
      <c r="H61"/>
      <c r="I61"/>
      <c r="J61"/>
      <c r="K61"/>
    </row>
    <row r="62" spans="1:11" hidden="1">
      <c r="A62"/>
      <c r="B62"/>
      <c r="C62"/>
      <c r="D62"/>
      <c r="E62"/>
      <c r="F62"/>
      <c r="G62"/>
      <c r="H62"/>
      <c r="I62"/>
      <c r="J62"/>
      <c r="K62"/>
    </row>
    <row r="63" spans="1:11" hidden="1">
      <c r="A63"/>
      <c r="B63"/>
      <c r="C63"/>
      <c r="D63"/>
      <c r="E63"/>
      <c r="F63"/>
      <c r="G63"/>
      <c r="H63"/>
      <c r="I63"/>
      <c r="J63"/>
      <c r="K63"/>
    </row>
    <row r="64" spans="1:11" hidden="1">
      <c r="A64"/>
      <c r="B64"/>
      <c r="C64"/>
      <c r="D64"/>
      <c r="E64"/>
      <c r="F64"/>
      <c r="G64"/>
      <c r="H64"/>
      <c r="I64"/>
      <c r="J64"/>
      <c r="K64"/>
    </row>
    <row r="65" spans="1:11" hidden="1">
      <c r="A65"/>
      <c r="B65"/>
      <c r="C65"/>
      <c r="D65"/>
      <c r="E65"/>
      <c r="F65"/>
      <c r="G65"/>
      <c r="H65"/>
      <c r="I65"/>
      <c r="J65"/>
      <c r="K65"/>
    </row>
    <row r="66" spans="1:11" hidden="1">
      <c r="A66"/>
      <c r="B66"/>
      <c r="C66"/>
      <c r="D66"/>
      <c r="E66"/>
      <c r="F66"/>
      <c r="G66"/>
      <c r="H66"/>
      <c r="I66"/>
      <c r="J66"/>
      <c r="K66"/>
    </row>
    <row r="67" spans="1:11" hidden="1">
      <c r="A67"/>
      <c r="B67"/>
      <c r="C67"/>
      <c r="D67"/>
      <c r="E67"/>
      <c r="F67"/>
      <c r="G67"/>
      <c r="H67"/>
      <c r="I67"/>
      <c r="J67"/>
      <c r="K67"/>
    </row>
    <row r="68" spans="1:11" hidden="1">
      <c r="A68"/>
      <c r="B68"/>
      <c r="C68"/>
      <c r="D68"/>
      <c r="E68"/>
      <c r="F68"/>
      <c r="G68"/>
      <c r="H68"/>
      <c r="I68"/>
      <c r="J68"/>
      <c r="K68"/>
    </row>
    <row r="69" spans="1:11" hidden="1">
      <c r="A69"/>
      <c r="B69"/>
      <c r="C69"/>
      <c r="D69"/>
      <c r="E69"/>
      <c r="F69"/>
      <c r="G69"/>
      <c r="H69"/>
      <c r="I69"/>
      <c r="J69"/>
      <c r="K69"/>
    </row>
    <row r="70" spans="1:11" hidden="1">
      <c r="A70"/>
      <c r="B70"/>
      <c r="C70"/>
      <c r="D70"/>
      <c r="E70"/>
      <c r="F70"/>
      <c r="G70"/>
      <c r="H70"/>
      <c r="I70"/>
      <c r="J70"/>
      <c r="K70"/>
    </row>
    <row r="71" spans="1:11" hidden="1">
      <c r="A71"/>
      <c r="B71"/>
      <c r="C71"/>
      <c r="D71"/>
      <c r="E71"/>
      <c r="F71"/>
      <c r="G71"/>
      <c r="H71"/>
      <c r="I71"/>
      <c r="J71"/>
      <c r="K71"/>
    </row>
    <row r="72" spans="1:11" hidden="1">
      <c r="A72"/>
      <c r="B72"/>
      <c r="C72"/>
      <c r="D72"/>
      <c r="E72"/>
      <c r="F72"/>
      <c r="G72"/>
      <c r="H72"/>
      <c r="I72"/>
      <c r="J72"/>
      <c r="K72"/>
    </row>
    <row r="73" spans="1:11" hidden="1">
      <c r="A73"/>
      <c r="B73"/>
      <c r="C73"/>
      <c r="D73"/>
      <c r="E73"/>
      <c r="F73"/>
      <c r="G73"/>
      <c r="H73"/>
      <c r="I73"/>
      <c r="J73"/>
      <c r="K73"/>
    </row>
    <row r="74" spans="1:11" hidden="1">
      <c r="A74"/>
      <c r="B74"/>
      <c r="C74"/>
      <c r="D74"/>
      <c r="E74"/>
      <c r="F74"/>
      <c r="G74"/>
      <c r="H74"/>
      <c r="I74"/>
      <c r="J74"/>
      <c r="K74"/>
    </row>
    <row r="75" spans="1:11" hidden="1">
      <c r="A75"/>
      <c r="B75"/>
      <c r="C75"/>
      <c r="D75"/>
      <c r="E75"/>
      <c r="F75"/>
      <c r="G75"/>
      <c r="H75"/>
      <c r="I75"/>
      <c r="J75"/>
      <c r="K75"/>
    </row>
    <row r="76" spans="1:11" hidden="1">
      <c r="A76"/>
      <c r="B76"/>
      <c r="C76"/>
      <c r="D76"/>
      <c r="E76"/>
      <c r="F76"/>
      <c r="G76"/>
      <c r="H76"/>
      <c r="I76"/>
      <c r="J76"/>
      <c r="K76"/>
    </row>
    <row r="77" spans="1:11" hidden="1">
      <c r="A77"/>
      <c r="B77"/>
      <c r="C77"/>
      <c r="D77"/>
      <c r="E77"/>
      <c r="F77"/>
      <c r="G77"/>
      <c r="H77"/>
      <c r="I77"/>
      <c r="J77"/>
      <c r="K77"/>
    </row>
    <row r="78" spans="1:11" hidden="1">
      <c r="A78"/>
      <c r="B78"/>
      <c r="C78"/>
      <c r="D78"/>
      <c r="E78"/>
      <c r="F78"/>
      <c r="G78"/>
      <c r="H78"/>
      <c r="I78"/>
      <c r="J78"/>
      <c r="K78"/>
    </row>
    <row r="79" spans="1:11" hidden="1">
      <c r="A79"/>
      <c r="B79"/>
      <c r="C79"/>
      <c r="D79"/>
      <c r="E79"/>
      <c r="F79"/>
      <c r="G79"/>
      <c r="H79"/>
      <c r="I79"/>
      <c r="J79"/>
      <c r="K79"/>
    </row>
    <row r="80" spans="1:11" hidden="1">
      <c r="A80"/>
      <c r="B80"/>
      <c r="C80"/>
      <c r="D80"/>
      <c r="E80"/>
      <c r="F80"/>
      <c r="G80"/>
      <c r="H80"/>
      <c r="I80"/>
      <c r="J80"/>
      <c r="K80"/>
    </row>
    <row r="81" spans="1:11" hidden="1">
      <c r="A81"/>
      <c r="B81"/>
      <c r="C81"/>
      <c r="D81"/>
      <c r="E81"/>
      <c r="F81"/>
      <c r="G81"/>
      <c r="H81"/>
      <c r="I81"/>
      <c r="J81"/>
      <c r="K81"/>
    </row>
    <row r="82" spans="1:11" hidden="1">
      <c r="A82"/>
      <c r="B82"/>
      <c r="C82"/>
      <c r="D82"/>
      <c r="E82"/>
      <c r="F82"/>
      <c r="G82"/>
      <c r="H82"/>
      <c r="I82"/>
      <c r="J82"/>
      <c r="K82"/>
    </row>
    <row r="83" spans="1:11" hidden="1">
      <c r="A83"/>
      <c r="B83"/>
      <c r="C83"/>
      <c r="D83"/>
      <c r="E83"/>
      <c r="F83"/>
      <c r="G83"/>
      <c r="H83"/>
      <c r="I83"/>
      <c r="J83"/>
      <c r="K83"/>
    </row>
    <row r="84" spans="1:11" hidden="1">
      <c r="A84"/>
      <c r="B84"/>
      <c r="C84"/>
      <c r="D84"/>
      <c r="E84"/>
      <c r="F84"/>
      <c r="G84"/>
      <c r="H84"/>
      <c r="I84"/>
      <c r="J84"/>
      <c r="K84"/>
    </row>
    <row r="85" spans="1:11" hidden="1">
      <c r="A85"/>
      <c r="B85"/>
      <c r="C85"/>
      <c r="D85"/>
      <c r="E85"/>
      <c r="F85"/>
      <c r="G85"/>
      <c r="H85"/>
      <c r="I85"/>
      <c r="J85"/>
      <c r="K85"/>
    </row>
    <row r="86" spans="1:11" hidden="1">
      <c r="A86"/>
      <c r="B86"/>
      <c r="C86"/>
      <c r="D86"/>
      <c r="E86"/>
      <c r="F86"/>
      <c r="G86"/>
      <c r="H86"/>
      <c r="I86"/>
      <c r="J86"/>
      <c r="K86"/>
    </row>
    <row r="87" spans="1:11" hidden="1">
      <c r="A87"/>
      <c r="B87"/>
      <c r="C87"/>
      <c r="D87"/>
      <c r="E87"/>
      <c r="F87"/>
      <c r="G87"/>
      <c r="H87"/>
      <c r="I87"/>
      <c r="J87"/>
      <c r="K87"/>
    </row>
    <row r="88" spans="1:11" hidden="1">
      <c r="A88"/>
      <c r="B88"/>
      <c r="C88"/>
      <c r="D88"/>
      <c r="E88"/>
      <c r="F88"/>
      <c r="G88"/>
      <c r="H88"/>
      <c r="I88"/>
      <c r="J88"/>
      <c r="K88"/>
    </row>
    <row r="89" spans="1:11" hidden="1">
      <c r="A89"/>
      <c r="B89"/>
      <c r="C89"/>
      <c r="D89"/>
      <c r="E89"/>
      <c r="F89"/>
      <c r="G89"/>
      <c r="H89"/>
      <c r="I89"/>
      <c r="J89"/>
      <c r="K89"/>
    </row>
    <row r="90" spans="1:11" hidden="1">
      <c r="A90"/>
      <c r="B90"/>
      <c r="C90"/>
      <c r="D90"/>
      <c r="E90"/>
      <c r="F90"/>
      <c r="G90"/>
      <c r="H90"/>
      <c r="I90"/>
      <c r="J90"/>
      <c r="K90"/>
    </row>
    <row r="91" spans="1:11" hidden="1">
      <c r="A91"/>
      <c r="B91"/>
      <c r="C91"/>
      <c r="D91"/>
      <c r="E91"/>
      <c r="F91"/>
      <c r="G91"/>
      <c r="H91"/>
      <c r="I91"/>
      <c r="J91"/>
      <c r="K91"/>
    </row>
    <row r="92" spans="1:11" hidden="1">
      <c r="A92"/>
      <c r="B92"/>
      <c r="C92"/>
      <c r="D92"/>
      <c r="E92"/>
      <c r="F92"/>
      <c r="G92"/>
      <c r="H92"/>
      <c r="I92"/>
      <c r="J92"/>
      <c r="K92"/>
    </row>
    <row r="93" spans="1:11" hidden="1">
      <c r="A93"/>
      <c r="B93"/>
      <c r="C93"/>
      <c r="D93"/>
      <c r="E93"/>
      <c r="F93"/>
      <c r="G93"/>
      <c r="H93"/>
      <c r="I93"/>
      <c r="J93"/>
      <c r="K93"/>
    </row>
  </sheetData>
  <mergeCells count="1">
    <mergeCell ref="A1:K1"/>
  </mergeCells>
  <conditionalFormatting sqref="B18:K18 B20:K28 B7:K16">
    <cfRule type="cellIs" dxfId="29" priority="6" operator="equal">
      <formula>0</formula>
    </cfRule>
  </conditionalFormatting>
  <conditionalFormatting sqref="B17:K17">
    <cfRule type="cellIs" dxfId="28" priority="5" operator="equal">
      <formula>0</formula>
    </cfRule>
  </conditionalFormatting>
  <conditionalFormatting sqref="B19:K19">
    <cfRule type="cellIs" dxfId="27" priority="3" operator="equal">
      <formula>0</formula>
    </cfRule>
  </conditionalFormatting>
  <conditionalFormatting sqref="B3:K6">
    <cfRule type="cellIs" dxfId="26" priority="1" operator="equal">
      <formula>0</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2"/>
  <sheetViews>
    <sheetView workbookViewId="0">
      <selection activeCell="A27" sqref="A27: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17.8554687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c r="A3" s="49" t="s">
        <v>105</v>
      </c>
      <c r="B3" s="139">
        <v>2.1</v>
      </c>
      <c r="C3" s="139">
        <v>9.6</v>
      </c>
      <c r="D3" s="139">
        <v>8.5</v>
      </c>
      <c r="E3" s="139">
        <v>13.923999999999999</v>
      </c>
      <c r="F3" s="139">
        <v>6.4420000000000002</v>
      </c>
      <c r="G3" s="139">
        <v>2.9159999999999999</v>
      </c>
      <c r="H3" s="139">
        <v>4.7380000000000004</v>
      </c>
      <c r="I3" s="139">
        <v>9.6240000000000006</v>
      </c>
      <c r="J3" s="139">
        <v>2.96</v>
      </c>
      <c r="K3" s="139">
        <v>1</v>
      </c>
    </row>
    <row r="4" spans="1:12">
      <c r="A4" s="49" t="s">
        <v>215</v>
      </c>
      <c r="B4" s="139">
        <v>0</v>
      </c>
      <c r="C4" s="139">
        <v>0</v>
      </c>
      <c r="D4" s="139">
        <v>2.5</v>
      </c>
      <c r="E4" s="139">
        <v>3.2</v>
      </c>
      <c r="F4" s="139">
        <v>0</v>
      </c>
      <c r="G4" s="139">
        <v>0</v>
      </c>
      <c r="H4" s="139">
        <v>0</v>
      </c>
      <c r="I4" s="139">
        <v>0</v>
      </c>
      <c r="J4" s="139">
        <v>0</v>
      </c>
      <c r="K4" s="139">
        <v>0</v>
      </c>
    </row>
    <row r="5" spans="1:12">
      <c r="A5" s="49" t="s">
        <v>216</v>
      </c>
      <c r="B5" s="139">
        <v>0</v>
      </c>
      <c r="C5" s="139">
        <v>0</v>
      </c>
      <c r="D5" s="139">
        <v>0</v>
      </c>
      <c r="E5" s="139">
        <v>0</v>
      </c>
      <c r="F5" s="139">
        <v>4</v>
      </c>
      <c r="G5" s="139">
        <v>4.0330000000000004</v>
      </c>
      <c r="H5" s="139">
        <v>3.9</v>
      </c>
      <c r="I5" s="139">
        <v>0.27600000000000002</v>
      </c>
      <c r="J5" s="139">
        <v>0</v>
      </c>
      <c r="K5" s="139">
        <v>0</v>
      </c>
    </row>
    <row r="6" spans="1:12" ht="12.75" customHeight="1">
      <c r="A6" s="49" t="s">
        <v>301</v>
      </c>
      <c r="B6" s="139">
        <v>0</v>
      </c>
      <c r="C6" s="139">
        <v>0</v>
      </c>
      <c r="D6" s="139">
        <v>0</v>
      </c>
      <c r="E6" s="139">
        <v>0</v>
      </c>
      <c r="F6" s="139">
        <v>0</v>
      </c>
      <c r="G6" s="139">
        <v>0</v>
      </c>
      <c r="H6" s="139">
        <v>0</v>
      </c>
      <c r="I6" s="139">
        <v>0</v>
      </c>
      <c r="J6" s="139">
        <v>0</v>
      </c>
      <c r="K6" s="139">
        <v>2.8050000000000002</v>
      </c>
    </row>
    <row r="7" spans="1:12">
      <c r="A7" s="49" t="s">
        <v>3</v>
      </c>
      <c r="B7" s="139">
        <v>2.8849999999999998</v>
      </c>
      <c r="C7" s="139">
        <v>15.493</v>
      </c>
      <c r="D7" s="139">
        <v>22.959</v>
      </c>
      <c r="E7" s="139">
        <v>25.395</v>
      </c>
      <c r="F7" s="139">
        <v>24.356000000000002</v>
      </c>
      <c r="G7" s="139">
        <v>20.02</v>
      </c>
      <c r="H7" s="139">
        <v>19.02</v>
      </c>
      <c r="I7" s="139">
        <v>20.02</v>
      </c>
      <c r="J7" s="139">
        <v>20.52</v>
      </c>
      <c r="K7" s="139">
        <v>0</v>
      </c>
    </row>
    <row r="8" spans="1:12">
      <c r="A8" s="49" t="s">
        <v>300</v>
      </c>
      <c r="B8" s="139">
        <v>0</v>
      </c>
      <c r="C8" s="139">
        <v>0</v>
      </c>
      <c r="D8" s="139">
        <v>0</v>
      </c>
      <c r="E8" s="139">
        <v>0</v>
      </c>
      <c r="F8" s="139">
        <v>0</v>
      </c>
      <c r="G8" s="139">
        <v>0</v>
      </c>
      <c r="H8" s="139">
        <v>0</v>
      </c>
      <c r="I8" s="139">
        <v>0</v>
      </c>
      <c r="J8" s="139">
        <v>0</v>
      </c>
      <c r="K8" s="139">
        <v>23.754000000000001</v>
      </c>
    </row>
    <row r="9" spans="1:12">
      <c r="A9" s="49" t="s">
        <v>299</v>
      </c>
      <c r="B9" s="139">
        <v>0</v>
      </c>
      <c r="C9" s="139">
        <v>0</v>
      </c>
      <c r="D9" s="139">
        <v>0</v>
      </c>
      <c r="E9" s="139">
        <v>0</v>
      </c>
      <c r="F9" s="139">
        <v>0</v>
      </c>
      <c r="G9" s="139">
        <v>0</v>
      </c>
      <c r="H9" s="139">
        <v>0</v>
      </c>
      <c r="I9" s="139">
        <v>5.5750000000000002</v>
      </c>
      <c r="J9" s="139">
        <v>5.5609999999999999</v>
      </c>
      <c r="K9" s="139">
        <v>1.25</v>
      </c>
    </row>
    <row r="10" spans="1:12">
      <c r="A10" s="49" t="s">
        <v>145</v>
      </c>
      <c r="B10" s="139">
        <v>0</v>
      </c>
      <c r="C10" s="139">
        <v>0</v>
      </c>
      <c r="D10" s="139">
        <v>0</v>
      </c>
      <c r="E10" s="139">
        <v>0</v>
      </c>
      <c r="F10" s="139">
        <v>0</v>
      </c>
      <c r="G10" s="139">
        <v>0</v>
      </c>
      <c r="H10" s="139">
        <v>30</v>
      </c>
      <c r="I10" s="139">
        <v>15.04</v>
      </c>
      <c r="J10" s="139">
        <v>18.5</v>
      </c>
      <c r="K10" s="139">
        <v>18.3</v>
      </c>
    </row>
    <row r="11" spans="1:12">
      <c r="A11" s="49" t="s">
        <v>68</v>
      </c>
      <c r="B11" s="139">
        <v>0</v>
      </c>
      <c r="C11" s="139">
        <v>0</v>
      </c>
      <c r="D11" s="139">
        <v>0</v>
      </c>
      <c r="E11" s="139">
        <v>1.0209999999999999</v>
      </c>
      <c r="F11" s="139">
        <v>0.11</v>
      </c>
      <c r="G11" s="139">
        <v>3.3980000000000001</v>
      </c>
      <c r="H11" s="139">
        <v>3</v>
      </c>
      <c r="I11" s="139">
        <v>2.452</v>
      </c>
      <c r="J11" s="139">
        <v>1.5</v>
      </c>
      <c r="K11" s="139">
        <v>0</v>
      </c>
    </row>
    <row r="12" spans="1:12">
      <c r="A12" s="49" t="s">
        <v>73</v>
      </c>
      <c r="B12" s="139">
        <v>1.694</v>
      </c>
      <c r="C12" s="139">
        <v>1.5189999999999999</v>
      </c>
      <c r="D12" s="139">
        <v>0</v>
      </c>
      <c r="E12" s="139">
        <v>0</v>
      </c>
      <c r="F12" s="139">
        <v>0</v>
      </c>
      <c r="G12" s="139">
        <v>0</v>
      </c>
      <c r="H12" s="139">
        <v>0</v>
      </c>
      <c r="I12" s="139">
        <v>0</v>
      </c>
      <c r="J12" s="139">
        <v>0</v>
      </c>
      <c r="K12" s="139">
        <v>0</v>
      </c>
    </row>
    <row r="13" spans="1:12">
      <c r="A13" s="49" t="s">
        <v>122</v>
      </c>
      <c r="B13" s="139">
        <v>1.3380000000000001</v>
      </c>
      <c r="C13" s="139">
        <v>0.81899999999999995</v>
      </c>
      <c r="D13" s="139">
        <v>1.7989999999999999</v>
      </c>
      <c r="E13" s="139">
        <v>0</v>
      </c>
      <c r="F13" s="139">
        <v>0</v>
      </c>
      <c r="G13" s="139">
        <v>0</v>
      </c>
      <c r="H13" s="139">
        <v>0</v>
      </c>
      <c r="I13" s="139">
        <v>0</v>
      </c>
      <c r="J13" s="139">
        <v>0</v>
      </c>
      <c r="K13" s="139">
        <v>0</v>
      </c>
    </row>
    <row r="14" spans="1:12">
      <c r="A14" s="49" t="s">
        <v>338</v>
      </c>
      <c r="B14" s="139">
        <v>0</v>
      </c>
      <c r="C14" s="139">
        <v>0</v>
      </c>
      <c r="D14" s="139">
        <v>0</v>
      </c>
      <c r="E14" s="139">
        <v>4</v>
      </c>
      <c r="F14" s="139">
        <v>9</v>
      </c>
      <c r="G14" s="139">
        <v>8</v>
      </c>
      <c r="H14" s="139">
        <v>8</v>
      </c>
      <c r="I14" s="139">
        <v>10</v>
      </c>
      <c r="J14" s="139">
        <v>1</v>
      </c>
      <c r="K14" s="139">
        <v>0</v>
      </c>
    </row>
    <row r="15" spans="1:12">
      <c r="A15" s="49" t="s">
        <v>187</v>
      </c>
      <c r="B15" s="139">
        <v>0</v>
      </c>
      <c r="C15" s="139">
        <v>0</v>
      </c>
      <c r="D15" s="139">
        <v>0</v>
      </c>
      <c r="E15" s="139">
        <v>0</v>
      </c>
      <c r="F15" s="139">
        <v>0</v>
      </c>
      <c r="G15" s="139">
        <v>0.85</v>
      </c>
      <c r="H15" s="139">
        <v>1.7</v>
      </c>
      <c r="I15" s="139">
        <v>0</v>
      </c>
      <c r="J15" s="139">
        <v>0</v>
      </c>
      <c r="K15" s="139">
        <v>0</v>
      </c>
    </row>
    <row r="16" spans="1:12">
      <c r="A16" s="148" t="s">
        <v>192</v>
      </c>
      <c r="B16" s="135"/>
      <c r="C16" s="135"/>
      <c r="D16" s="135"/>
      <c r="E16" s="135"/>
      <c r="F16" s="135"/>
      <c r="G16" s="135"/>
      <c r="H16" s="135"/>
      <c r="I16" s="135"/>
      <c r="J16" s="135"/>
      <c r="K16" s="135"/>
    </row>
    <row r="17" spans="1:11">
      <c r="A17" s="49" t="s">
        <v>339</v>
      </c>
      <c r="B17" s="139">
        <v>0</v>
      </c>
      <c r="C17" s="139">
        <v>0</v>
      </c>
      <c r="D17" s="139">
        <v>0</v>
      </c>
      <c r="E17" s="139">
        <v>0</v>
      </c>
      <c r="F17" s="139">
        <v>0</v>
      </c>
      <c r="G17" s="139">
        <v>0</v>
      </c>
      <c r="H17" s="139">
        <v>0</v>
      </c>
      <c r="I17" s="139">
        <v>0</v>
      </c>
      <c r="J17" s="139">
        <v>0.1</v>
      </c>
      <c r="K17" s="139">
        <v>0.1</v>
      </c>
    </row>
    <row r="18" spans="1:11">
      <c r="A18" s="49" t="s">
        <v>294</v>
      </c>
      <c r="B18" s="139">
        <v>15.670400000000001</v>
      </c>
      <c r="C18" s="139">
        <v>23.18036</v>
      </c>
      <c r="D18" s="139">
        <v>43.249268999999998</v>
      </c>
      <c r="E18" s="139">
        <v>63.545088</v>
      </c>
      <c r="F18" s="139">
        <v>73.540439000000006</v>
      </c>
      <c r="G18" s="139">
        <v>110.34307200000001</v>
      </c>
      <c r="H18" s="139">
        <v>108.693657</v>
      </c>
      <c r="I18" s="139">
        <v>181.55199999999999</v>
      </c>
      <c r="J18" s="139">
        <v>0</v>
      </c>
      <c r="K18" s="139">
        <v>0</v>
      </c>
    </row>
    <row r="19" spans="1:11">
      <c r="A19" s="148" t="s">
        <v>85</v>
      </c>
      <c r="B19" s="135"/>
      <c r="C19" s="135"/>
      <c r="D19" s="135"/>
      <c r="E19" s="135"/>
      <c r="F19" s="135"/>
      <c r="G19" s="135"/>
      <c r="H19" s="135"/>
      <c r="I19" s="135"/>
      <c r="J19" s="135"/>
      <c r="K19" s="135"/>
    </row>
    <row r="20" spans="1:11">
      <c r="A20" s="49" t="s">
        <v>133</v>
      </c>
      <c r="B20" s="139">
        <v>0</v>
      </c>
      <c r="C20" s="139">
        <v>5</v>
      </c>
      <c r="D20" s="139">
        <v>5</v>
      </c>
      <c r="E20" s="139">
        <v>5</v>
      </c>
      <c r="F20" s="139">
        <v>5</v>
      </c>
      <c r="G20" s="139">
        <v>0</v>
      </c>
      <c r="H20" s="139">
        <v>0</v>
      </c>
      <c r="I20" s="139">
        <v>0</v>
      </c>
      <c r="J20" s="139">
        <v>0</v>
      </c>
      <c r="K20" s="139">
        <v>0</v>
      </c>
    </row>
    <row r="21" spans="1:11">
      <c r="A21" s="49" t="s">
        <v>372</v>
      </c>
      <c r="B21" s="139">
        <v>0.5</v>
      </c>
      <c r="C21" s="139">
        <v>0.6</v>
      </c>
      <c r="D21" s="139">
        <v>1.2</v>
      </c>
      <c r="E21" s="139">
        <v>1.3</v>
      </c>
      <c r="F21" s="139">
        <v>0.8</v>
      </c>
      <c r="G21" s="139">
        <v>0.7</v>
      </c>
      <c r="H21" s="139">
        <v>0.73599999999999999</v>
      </c>
      <c r="I21" s="139">
        <v>0.79400000000000004</v>
      </c>
      <c r="J21" s="139">
        <v>1.002</v>
      </c>
      <c r="K21" s="139">
        <v>0</v>
      </c>
    </row>
    <row r="22" spans="1:11">
      <c r="A22" s="49" t="s">
        <v>153</v>
      </c>
      <c r="B22" s="139">
        <v>0</v>
      </c>
      <c r="C22" s="139">
        <v>0</v>
      </c>
      <c r="D22" s="139">
        <v>0</v>
      </c>
      <c r="E22" s="139">
        <v>0</v>
      </c>
      <c r="F22" s="139">
        <v>0</v>
      </c>
      <c r="G22" s="139">
        <v>1.7</v>
      </c>
      <c r="H22" s="139">
        <v>2.1</v>
      </c>
      <c r="I22" s="139">
        <v>3.0880000000000001</v>
      </c>
      <c r="J22" s="139">
        <v>0</v>
      </c>
      <c r="K22" s="139">
        <v>1.4</v>
      </c>
    </row>
    <row r="23" spans="1:11">
      <c r="A23" s="49" t="s">
        <v>331</v>
      </c>
      <c r="B23" s="139">
        <v>1.4</v>
      </c>
      <c r="C23" s="139">
        <v>1.4</v>
      </c>
      <c r="D23" s="139">
        <v>1.4</v>
      </c>
      <c r="E23" s="139">
        <v>1.4</v>
      </c>
      <c r="F23" s="139">
        <v>1.339</v>
      </c>
      <c r="G23" s="139">
        <v>2.359</v>
      </c>
      <c r="H23" s="139">
        <v>3.129</v>
      </c>
      <c r="I23" s="139">
        <v>3.605</v>
      </c>
      <c r="J23" s="139">
        <v>1.6180000000000001</v>
      </c>
      <c r="K23" s="139">
        <v>2.9210799999999999</v>
      </c>
    </row>
    <row r="24" spans="1:11" ht="12.75" customHeight="1">
      <c r="A24" s="49" t="s">
        <v>17</v>
      </c>
      <c r="B24" s="139">
        <v>0</v>
      </c>
      <c r="C24" s="139">
        <v>0</v>
      </c>
      <c r="D24" s="139">
        <v>0</v>
      </c>
      <c r="E24" s="139">
        <v>0</v>
      </c>
      <c r="F24" s="139">
        <v>0</v>
      </c>
      <c r="G24" s="139">
        <v>0</v>
      </c>
      <c r="H24" s="139">
        <v>4.6749999999999998</v>
      </c>
      <c r="I24" s="139">
        <v>7.0970000000000004</v>
      </c>
      <c r="J24" s="139">
        <v>4.8940000000000001</v>
      </c>
      <c r="K24" s="139">
        <v>1.33147112</v>
      </c>
    </row>
    <row r="25" spans="1:11">
      <c r="A25" s="49" t="s">
        <v>370</v>
      </c>
      <c r="B25" s="139">
        <v>0</v>
      </c>
      <c r="C25" s="139">
        <v>0</v>
      </c>
      <c r="D25" s="139">
        <v>0</v>
      </c>
      <c r="E25" s="139">
        <v>0</v>
      </c>
      <c r="F25" s="139">
        <v>0</v>
      </c>
      <c r="G25" s="139">
        <v>0</v>
      </c>
      <c r="H25" s="139">
        <v>0</v>
      </c>
      <c r="I25" s="139">
        <v>0</v>
      </c>
      <c r="J25" s="139">
        <v>0.41099999999999998</v>
      </c>
      <c r="K25" s="139">
        <v>1.57</v>
      </c>
    </row>
    <row r="26" spans="1:11">
      <c r="A26" s="49" t="s">
        <v>268</v>
      </c>
      <c r="B26" s="139">
        <v>0</v>
      </c>
      <c r="C26" s="139">
        <v>0</v>
      </c>
      <c r="D26" s="139">
        <v>0</v>
      </c>
      <c r="E26" s="139">
        <v>0</v>
      </c>
      <c r="F26" s="139">
        <v>0</v>
      </c>
      <c r="G26" s="139">
        <v>0</v>
      </c>
      <c r="H26" s="139">
        <v>0.3</v>
      </c>
      <c r="I26" s="139">
        <v>0.315</v>
      </c>
      <c r="J26" s="139">
        <v>0.33</v>
      </c>
      <c r="K26" s="139">
        <v>0.34499999999999997</v>
      </c>
    </row>
    <row r="27" spans="1:11" hidden="1">
      <c r="A27"/>
      <c r="B27"/>
      <c r="C27"/>
      <c r="D27"/>
      <c r="E27"/>
      <c r="F27"/>
      <c r="G27"/>
      <c r="H27"/>
      <c r="I27"/>
      <c r="J27"/>
      <c r="K27"/>
    </row>
    <row r="28" spans="1:11" hidden="1">
      <c r="A28"/>
      <c r="B28"/>
      <c r="C28"/>
      <c r="D28"/>
      <c r="E28"/>
      <c r="F28"/>
      <c r="G28"/>
      <c r="H28"/>
      <c r="I28"/>
      <c r="J28"/>
      <c r="K28"/>
    </row>
    <row r="29" spans="1:11" hidden="1">
      <c r="A29"/>
      <c r="B29"/>
      <c r="C29"/>
      <c r="D29"/>
      <c r="E29"/>
      <c r="F29"/>
      <c r="G29"/>
      <c r="H29"/>
      <c r="I29"/>
      <c r="J29"/>
      <c r="K29"/>
    </row>
    <row r="30" spans="1:11" hidden="1">
      <c r="A30"/>
      <c r="B30"/>
      <c r="C30"/>
      <c r="D30"/>
      <c r="E30"/>
      <c r="F30"/>
      <c r="G30"/>
      <c r="H30"/>
      <c r="I30"/>
      <c r="J30"/>
      <c r="K30"/>
    </row>
    <row r="31" spans="1:11" hidden="1">
      <c r="A31"/>
      <c r="B31"/>
      <c r="C31"/>
      <c r="D31"/>
      <c r="E31"/>
      <c r="F31"/>
      <c r="G31"/>
      <c r="H31"/>
      <c r="I31"/>
      <c r="J31"/>
      <c r="K31"/>
    </row>
    <row r="32" spans="1:11" hidden="1">
      <c r="A32"/>
      <c r="B32"/>
      <c r="C32"/>
      <c r="D32"/>
      <c r="E32"/>
      <c r="F32"/>
      <c r="G32"/>
      <c r="H32"/>
      <c r="I32"/>
      <c r="J32"/>
      <c r="K32"/>
    </row>
    <row r="33" spans="1:11" hidden="1">
      <c r="A33"/>
      <c r="B33"/>
      <c r="C33"/>
      <c r="D33"/>
      <c r="E33"/>
      <c r="F33"/>
      <c r="G33"/>
      <c r="H33"/>
      <c r="I33"/>
      <c r="J33"/>
      <c r="K33"/>
    </row>
    <row r="34" spans="1:11" hidden="1">
      <c r="A34"/>
      <c r="B34"/>
      <c r="C34"/>
      <c r="D34"/>
      <c r="E34"/>
      <c r="F34"/>
      <c r="G34"/>
      <c r="H34"/>
      <c r="I34"/>
      <c r="J34"/>
      <c r="K34"/>
    </row>
    <row r="35" spans="1:11" hidden="1">
      <c r="A35"/>
      <c r="B35"/>
      <c r="C35"/>
      <c r="D35"/>
      <c r="E35"/>
      <c r="F35"/>
      <c r="G35"/>
      <c r="H35"/>
      <c r="I35"/>
      <c r="J35"/>
      <c r="K35"/>
    </row>
    <row r="36" spans="1:11" hidden="1">
      <c r="A36"/>
      <c r="B36"/>
      <c r="C36"/>
      <c r="D36"/>
      <c r="E36"/>
      <c r="F36"/>
      <c r="G36"/>
      <c r="H36"/>
      <c r="I36"/>
      <c r="J36"/>
      <c r="K36"/>
    </row>
    <row r="37" spans="1:11" hidden="1">
      <c r="A37"/>
      <c r="B37"/>
      <c r="C37"/>
      <c r="D37"/>
      <c r="E37"/>
      <c r="F37"/>
      <c r="G37"/>
      <c r="H37"/>
      <c r="I37"/>
      <c r="J37"/>
      <c r="K37"/>
    </row>
    <row r="38" spans="1:11" hidden="1">
      <c r="A38"/>
      <c r="B38"/>
      <c r="C38"/>
      <c r="D38"/>
      <c r="E38"/>
      <c r="F38"/>
      <c r="G38"/>
      <c r="H38"/>
      <c r="I38"/>
      <c r="J38"/>
      <c r="K38"/>
    </row>
    <row r="39" spans="1:11" hidden="1">
      <c r="A39"/>
      <c r="B39"/>
      <c r="C39"/>
      <c r="D39"/>
      <c r="E39"/>
      <c r="F39"/>
      <c r="G39"/>
      <c r="H39"/>
      <c r="I39"/>
      <c r="J39"/>
      <c r="K39"/>
    </row>
    <row r="40" spans="1:11" hidden="1">
      <c r="A40"/>
      <c r="B40"/>
      <c r="C40"/>
      <c r="D40"/>
      <c r="E40"/>
      <c r="F40"/>
      <c r="G40"/>
      <c r="H40"/>
      <c r="I40"/>
      <c r="J40"/>
      <c r="K40"/>
    </row>
    <row r="41" spans="1:11" hidden="1">
      <c r="A41"/>
      <c r="B41"/>
      <c r="C41"/>
      <c r="D41"/>
      <c r="E41"/>
      <c r="F41"/>
      <c r="G41"/>
      <c r="H41"/>
      <c r="I41"/>
      <c r="J41"/>
      <c r="K41"/>
    </row>
    <row r="42" spans="1:11" hidden="1">
      <c r="A42"/>
      <c r="B42"/>
      <c r="C42"/>
      <c r="D42"/>
      <c r="E42"/>
      <c r="F42"/>
      <c r="G42"/>
      <c r="H42"/>
      <c r="I42"/>
      <c r="J42"/>
      <c r="K42"/>
    </row>
    <row r="43" spans="1:11" hidden="1">
      <c r="A43"/>
      <c r="B43"/>
      <c r="C43"/>
      <c r="D43"/>
      <c r="E43"/>
      <c r="F43"/>
      <c r="G43"/>
      <c r="H43"/>
      <c r="I43"/>
      <c r="J43"/>
      <c r="K43"/>
    </row>
    <row r="44" spans="1:11" hidden="1">
      <c r="A44"/>
      <c r="B44"/>
      <c r="C44"/>
      <c r="D44"/>
      <c r="E44"/>
      <c r="F44"/>
      <c r="G44"/>
      <c r="H44"/>
      <c r="I44"/>
      <c r="J44"/>
      <c r="K44"/>
    </row>
    <row r="45" spans="1:11" hidden="1">
      <c r="A45"/>
      <c r="B45"/>
      <c r="C45"/>
      <c r="D45"/>
      <c r="E45"/>
      <c r="F45"/>
      <c r="G45"/>
      <c r="H45"/>
      <c r="I45"/>
      <c r="J45"/>
      <c r="K45"/>
    </row>
    <row r="46" spans="1:11" hidden="1">
      <c r="A46"/>
      <c r="B46"/>
      <c r="C46"/>
      <c r="D46"/>
      <c r="E46"/>
      <c r="F46"/>
      <c r="G46"/>
      <c r="H46"/>
      <c r="I46"/>
      <c r="J46"/>
      <c r="K46"/>
    </row>
    <row r="47" spans="1:11" hidden="1">
      <c r="A47"/>
      <c r="B47"/>
      <c r="C47"/>
      <c r="D47"/>
      <c r="E47"/>
      <c r="F47"/>
      <c r="G47"/>
      <c r="H47"/>
      <c r="I47"/>
      <c r="J47"/>
      <c r="K47"/>
    </row>
    <row r="48" spans="1:11" hidden="1">
      <c r="A48"/>
      <c r="B48"/>
      <c r="C48"/>
      <c r="D48"/>
      <c r="E48"/>
      <c r="F48"/>
      <c r="G48"/>
      <c r="H48"/>
      <c r="I48"/>
      <c r="J48"/>
      <c r="K48"/>
    </row>
    <row r="49" spans="1:11" hidden="1">
      <c r="A49"/>
      <c r="B49"/>
      <c r="C49"/>
      <c r="D49"/>
      <c r="E49"/>
      <c r="F49"/>
      <c r="G49"/>
      <c r="H49"/>
      <c r="I49"/>
      <c r="J49"/>
      <c r="K49"/>
    </row>
    <row r="50" spans="1:11" hidden="1">
      <c r="A50"/>
      <c r="B50"/>
      <c r="C50"/>
      <c r="D50"/>
      <c r="E50"/>
      <c r="F50"/>
      <c r="G50"/>
      <c r="H50"/>
      <c r="I50"/>
      <c r="J50"/>
      <c r="K50"/>
    </row>
    <row r="51" spans="1:11" hidden="1">
      <c r="A51"/>
      <c r="B51"/>
      <c r="C51"/>
      <c r="D51"/>
      <c r="E51"/>
      <c r="F51"/>
      <c r="G51"/>
      <c r="H51"/>
      <c r="I51"/>
      <c r="J51"/>
      <c r="K51"/>
    </row>
    <row r="52" spans="1:11" hidden="1">
      <c r="A52"/>
      <c r="B52"/>
      <c r="C52"/>
      <c r="D52"/>
      <c r="E52"/>
      <c r="F52"/>
      <c r="G52"/>
      <c r="H52"/>
      <c r="I52"/>
      <c r="J52"/>
      <c r="K52"/>
    </row>
    <row r="53" spans="1:11" hidden="1">
      <c r="A53"/>
      <c r="B53"/>
      <c r="C53"/>
      <c r="D53"/>
      <c r="E53"/>
      <c r="F53"/>
      <c r="G53"/>
      <c r="H53"/>
      <c r="I53"/>
      <c r="J53"/>
      <c r="K53"/>
    </row>
    <row r="54" spans="1:11" hidden="1">
      <c r="A54"/>
      <c r="B54"/>
      <c r="C54"/>
      <c r="D54"/>
      <c r="E54"/>
      <c r="F54"/>
      <c r="G54"/>
      <c r="H54"/>
      <c r="I54"/>
      <c r="J54"/>
      <c r="K54"/>
    </row>
    <row r="55" spans="1:11" hidden="1">
      <c r="A55"/>
      <c r="B55"/>
      <c r="C55"/>
      <c r="D55"/>
      <c r="E55"/>
      <c r="F55"/>
      <c r="G55"/>
      <c r="H55"/>
      <c r="I55"/>
      <c r="J55"/>
      <c r="K55"/>
    </row>
    <row r="56" spans="1:11" hidden="1">
      <c r="A56"/>
      <c r="B56"/>
      <c r="C56"/>
      <c r="D56"/>
      <c r="E56"/>
      <c r="F56"/>
      <c r="G56"/>
      <c r="H56"/>
      <c r="I56"/>
      <c r="J56"/>
      <c r="K56"/>
    </row>
    <row r="57" spans="1:11" hidden="1">
      <c r="A57"/>
      <c r="B57"/>
      <c r="C57"/>
      <c r="D57"/>
      <c r="E57"/>
      <c r="F57"/>
      <c r="G57"/>
      <c r="H57"/>
      <c r="I57"/>
      <c r="J57"/>
      <c r="K57"/>
    </row>
    <row r="58" spans="1:11" hidden="1">
      <c r="A58"/>
      <c r="B58"/>
      <c r="C58"/>
      <c r="D58"/>
      <c r="E58"/>
      <c r="F58"/>
      <c r="G58"/>
      <c r="H58"/>
      <c r="I58"/>
      <c r="J58"/>
      <c r="K58"/>
    </row>
    <row r="59" spans="1:11" hidden="1">
      <c r="A59"/>
      <c r="B59"/>
      <c r="C59"/>
      <c r="D59"/>
      <c r="E59"/>
      <c r="F59"/>
      <c r="G59"/>
      <c r="H59"/>
      <c r="I59"/>
      <c r="J59"/>
      <c r="K59"/>
    </row>
    <row r="60" spans="1:11" hidden="1">
      <c r="A60"/>
      <c r="B60"/>
      <c r="C60"/>
      <c r="D60"/>
      <c r="E60"/>
      <c r="F60"/>
      <c r="G60"/>
      <c r="H60"/>
      <c r="I60"/>
      <c r="J60"/>
      <c r="K60"/>
    </row>
    <row r="61" spans="1:11" hidden="1">
      <c r="A61"/>
      <c r="B61"/>
      <c r="C61"/>
      <c r="D61"/>
      <c r="E61"/>
      <c r="F61"/>
      <c r="G61"/>
      <c r="H61"/>
      <c r="I61"/>
      <c r="J61"/>
      <c r="K61"/>
    </row>
    <row r="62" spans="1:11" hidden="1">
      <c r="A62"/>
      <c r="B62"/>
      <c r="C62"/>
      <c r="D62"/>
      <c r="E62"/>
      <c r="F62"/>
      <c r="G62"/>
      <c r="H62"/>
      <c r="I62"/>
      <c r="J62"/>
      <c r="K62"/>
    </row>
    <row r="63" spans="1:11" hidden="1">
      <c r="A63"/>
      <c r="B63"/>
      <c r="C63"/>
      <c r="D63"/>
      <c r="E63"/>
      <c r="F63"/>
      <c r="G63"/>
      <c r="H63"/>
      <c r="I63"/>
      <c r="J63"/>
      <c r="K63"/>
    </row>
    <row r="64" spans="1:11" hidden="1">
      <c r="A64"/>
      <c r="B64"/>
      <c r="C64"/>
      <c r="D64"/>
      <c r="E64"/>
      <c r="F64"/>
      <c r="G64"/>
      <c r="H64"/>
      <c r="I64"/>
      <c r="J64"/>
      <c r="K64"/>
    </row>
    <row r="65" spans="1:11" hidden="1">
      <c r="A65"/>
      <c r="B65"/>
      <c r="C65"/>
      <c r="D65"/>
      <c r="E65"/>
      <c r="F65"/>
      <c r="G65"/>
      <c r="H65"/>
      <c r="I65"/>
      <c r="J65"/>
      <c r="K65"/>
    </row>
    <row r="66" spans="1:11" hidden="1">
      <c r="A66"/>
      <c r="B66"/>
      <c r="C66"/>
      <c r="D66"/>
      <c r="E66"/>
      <c r="F66"/>
      <c r="G66"/>
      <c r="H66"/>
      <c r="I66"/>
      <c r="J66"/>
      <c r="K66"/>
    </row>
    <row r="67" spans="1:11" hidden="1">
      <c r="A67"/>
      <c r="B67"/>
      <c r="C67"/>
      <c r="D67"/>
      <c r="E67"/>
      <c r="F67"/>
      <c r="G67"/>
      <c r="H67"/>
      <c r="I67"/>
      <c r="J67"/>
      <c r="K67"/>
    </row>
    <row r="68" spans="1:11" hidden="1">
      <c r="A68"/>
      <c r="B68"/>
      <c r="C68"/>
      <c r="D68"/>
      <c r="E68"/>
      <c r="F68"/>
      <c r="G68"/>
      <c r="H68"/>
      <c r="I68"/>
      <c r="J68"/>
      <c r="K68"/>
    </row>
    <row r="69" spans="1:11" hidden="1">
      <c r="A69"/>
      <c r="B69"/>
      <c r="C69"/>
      <c r="D69"/>
      <c r="E69"/>
      <c r="F69"/>
      <c r="G69"/>
      <c r="H69"/>
      <c r="I69"/>
      <c r="J69"/>
      <c r="K69"/>
    </row>
    <row r="70" spans="1:11" hidden="1">
      <c r="A70"/>
      <c r="B70"/>
      <c r="C70"/>
      <c r="D70"/>
      <c r="E70"/>
      <c r="F70"/>
      <c r="G70"/>
      <c r="H70"/>
      <c r="I70"/>
      <c r="J70"/>
      <c r="K70"/>
    </row>
    <row r="71" spans="1:11" hidden="1">
      <c r="A71"/>
      <c r="B71"/>
      <c r="C71"/>
      <c r="D71"/>
      <c r="E71"/>
      <c r="F71"/>
      <c r="G71"/>
      <c r="H71"/>
      <c r="I71"/>
      <c r="J71"/>
      <c r="K71"/>
    </row>
    <row r="72" spans="1:11" hidden="1">
      <c r="A72"/>
      <c r="B72"/>
      <c r="C72"/>
      <c r="D72"/>
      <c r="E72"/>
      <c r="F72"/>
      <c r="G72"/>
      <c r="H72"/>
      <c r="I72"/>
      <c r="J72"/>
      <c r="K72"/>
    </row>
    <row r="73" spans="1:11" hidden="1">
      <c r="A73"/>
      <c r="B73"/>
      <c r="C73"/>
      <c r="D73"/>
      <c r="E73"/>
      <c r="F73"/>
      <c r="G73"/>
      <c r="H73"/>
      <c r="I73"/>
      <c r="J73"/>
      <c r="K73"/>
    </row>
    <row r="74" spans="1:11" hidden="1">
      <c r="A74"/>
      <c r="B74"/>
      <c r="C74"/>
      <c r="D74"/>
      <c r="E74"/>
      <c r="F74"/>
      <c r="G74"/>
      <c r="H74"/>
      <c r="I74"/>
      <c r="J74"/>
      <c r="K74"/>
    </row>
    <row r="75" spans="1:11" hidden="1">
      <c r="A75"/>
      <c r="B75"/>
      <c r="C75"/>
      <c r="D75"/>
      <c r="E75"/>
      <c r="F75"/>
      <c r="G75"/>
      <c r="H75"/>
      <c r="I75"/>
      <c r="J75"/>
      <c r="K75"/>
    </row>
    <row r="76" spans="1:11" hidden="1">
      <c r="A76"/>
      <c r="B76"/>
      <c r="C76"/>
      <c r="D76"/>
      <c r="E76"/>
      <c r="F76"/>
      <c r="G76"/>
      <c r="H76"/>
      <c r="I76"/>
      <c r="J76"/>
      <c r="K76"/>
    </row>
    <row r="77" spans="1:11" hidden="1">
      <c r="A77"/>
      <c r="B77"/>
      <c r="C77"/>
      <c r="D77"/>
      <c r="E77"/>
      <c r="F77"/>
      <c r="G77"/>
      <c r="H77"/>
      <c r="I77"/>
      <c r="J77"/>
      <c r="K77"/>
    </row>
    <row r="78" spans="1:11" hidden="1">
      <c r="A78"/>
      <c r="B78"/>
      <c r="C78"/>
      <c r="D78"/>
      <c r="E78"/>
      <c r="F78"/>
      <c r="G78"/>
      <c r="H78"/>
      <c r="I78"/>
      <c r="J78"/>
      <c r="K78"/>
    </row>
    <row r="79" spans="1:11" hidden="1">
      <c r="A79"/>
      <c r="B79"/>
      <c r="C79"/>
      <c r="D79"/>
      <c r="E79"/>
      <c r="F79"/>
      <c r="G79"/>
      <c r="H79"/>
      <c r="I79"/>
      <c r="J79"/>
      <c r="K79"/>
    </row>
    <row r="80" spans="1:11" hidden="1">
      <c r="A80"/>
      <c r="B80"/>
      <c r="C80"/>
      <c r="D80"/>
      <c r="E80"/>
      <c r="F80"/>
      <c r="G80"/>
      <c r="H80"/>
      <c r="I80"/>
      <c r="J80"/>
      <c r="K80"/>
    </row>
    <row r="81" spans="1:11" hidden="1">
      <c r="A81"/>
      <c r="B81"/>
      <c r="C81"/>
      <c r="D81"/>
      <c r="E81"/>
      <c r="F81"/>
      <c r="G81"/>
      <c r="H81"/>
      <c r="I81"/>
      <c r="J81"/>
      <c r="K81"/>
    </row>
    <row r="82" spans="1:11" hidden="1">
      <c r="A82"/>
      <c r="B82"/>
      <c r="C82"/>
      <c r="D82"/>
      <c r="E82"/>
      <c r="F82"/>
      <c r="G82"/>
      <c r="H82"/>
      <c r="I82"/>
      <c r="J82"/>
      <c r="K82"/>
    </row>
    <row r="83" spans="1:11" hidden="1">
      <c r="A83"/>
      <c r="B83"/>
      <c r="C83"/>
      <c r="D83"/>
      <c r="E83"/>
      <c r="F83"/>
      <c r="G83"/>
      <c r="H83"/>
      <c r="I83"/>
      <c r="J83"/>
      <c r="K83"/>
    </row>
    <row r="84" spans="1:11" hidden="1">
      <c r="A84"/>
      <c r="B84"/>
      <c r="C84"/>
      <c r="D84"/>
      <c r="E84"/>
      <c r="F84"/>
      <c r="G84"/>
      <c r="H84"/>
      <c r="I84"/>
      <c r="J84"/>
      <c r="K84"/>
    </row>
    <row r="85" spans="1:11" hidden="1">
      <c r="A85"/>
      <c r="B85"/>
      <c r="C85"/>
      <c r="D85"/>
      <c r="E85"/>
      <c r="F85"/>
      <c r="G85"/>
      <c r="H85"/>
      <c r="I85"/>
      <c r="J85"/>
      <c r="K85"/>
    </row>
    <row r="86" spans="1:11" hidden="1">
      <c r="A86"/>
      <c r="B86"/>
      <c r="C86"/>
      <c r="D86"/>
      <c r="E86"/>
      <c r="F86"/>
      <c r="G86"/>
      <c r="H86"/>
      <c r="I86"/>
      <c r="J86"/>
      <c r="K86"/>
    </row>
    <row r="87" spans="1:11" hidden="1">
      <c r="A87"/>
      <c r="B87"/>
      <c r="C87"/>
      <c r="D87"/>
      <c r="E87"/>
      <c r="F87"/>
      <c r="G87"/>
      <c r="H87"/>
      <c r="I87"/>
      <c r="J87"/>
      <c r="K87"/>
    </row>
    <row r="88" spans="1:11" hidden="1">
      <c r="A88"/>
      <c r="B88"/>
      <c r="C88"/>
      <c r="D88"/>
      <c r="E88"/>
      <c r="F88"/>
      <c r="G88"/>
      <c r="H88"/>
      <c r="I88"/>
      <c r="J88"/>
      <c r="K88"/>
    </row>
    <row r="89" spans="1:11" hidden="1">
      <c r="A89"/>
      <c r="B89"/>
      <c r="C89"/>
      <c r="D89"/>
      <c r="E89"/>
      <c r="F89"/>
      <c r="G89"/>
      <c r="H89"/>
      <c r="I89"/>
      <c r="J89"/>
      <c r="K89"/>
    </row>
    <row r="90" spans="1:11" hidden="1">
      <c r="A90"/>
      <c r="B90"/>
      <c r="C90"/>
      <c r="D90"/>
      <c r="E90"/>
      <c r="F90"/>
      <c r="G90"/>
      <c r="H90"/>
      <c r="I90"/>
      <c r="J90"/>
      <c r="K90"/>
    </row>
    <row r="91" spans="1:11" hidden="1">
      <c r="A91"/>
      <c r="B91"/>
      <c r="C91"/>
      <c r="D91"/>
      <c r="E91"/>
      <c r="F91"/>
      <c r="G91"/>
      <c r="H91"/>
      <c r="I91"/>
      <c r="J91"/>
      <c r="K91"/>
    </row>
    <row r="92" spans="1:11" hidden="1">
      <c r="A92"/>
      <c r="B92"/>
      <c r="C92"/>
      <c r="D92"/>
      <c r="E92"/>
      <c r="F92"/>
      <c r="G92"/>
      <c r="H92"/>
      <c r="I92"/>
      <c r="J92"/>
      <c r="K92"/>
    </row>
    <row r="93" spans="1:11" hidden="1">
      <c r="A93"/>
      <c r="B93"/>
      <c r="C93"/>
      <c r="D93"/>
      <c r="E93"/>
      <c r="F93"/>
      <c r="G93"/>
      <c r="H93"/>
      <c r="I93"/>
      <c r="J93"/>
      <c r="K93"/>
    </row>
    <row r="94" spans="1:11" hidden="1">
      <c r="A94"/>
      <c r="B94"/>
      <c r="C94"/>
      <c r="D94"/>
      <c r="E94"/>
      <c r="F94"/>
      <c r="G94"/>
      <c r="H94"/>
      <c r="I94"/>
      <c r="J94"/>
      <c r="K94"/>
    </row>
    <row r="95" spans="1:11" hidden="1">
      <c r="A95"/>
      <c r="B95"/>
      <c r="C95"/>
      <c r="D95"/>
      <c r="E95"/>
      <c r="F95"/>
      <c r="G95"/>
      <c r="H95"/>
      <c r="I95"/>
      <c r="J95"/>
      <c r="K95"/>
    </row>
    <row r="96" spans="1:11" hidden="1">
      <c r="A96"/>
      <c r="B96"/>
      <c r="C96"/>
      <c r="D96"/>
      <c r="E96"/>
      <c r="F96"/>
      <c r="G96"/>
      <c r="H96"/>
      <c r="I96"/>
      <c r="J96"/>
      <c r="K96"/>
    </row>
    <row r="97" spans="1:11" hidden="1">
      <c r="A97"/>
      <c r="B97"/>
      <c r="C97"/>
      <c r="D97"/>
      <c r="E97"/>
      <c r="F97"/>
      <c r="G97"/>
      <c r="H97"/>
      <c r="I97"/>
      <c r="J97"/>
      <c r="K97"/>
    </row>
    <row r="98" spans="1:11" hidden="1">
      <c r="A98"/>
      <c r="B98"/>
      <c r="C98"/>
      <c r="D98"/>
      <c r="E98"/>
      <c r="F98"/>
      <c r="G98"/>
      <c r="H98"/>
      <c r="I98"/>
      <c r="J98"/>
      <c r="K98"/>
    </row>
    <row r="99" spans="1:11" hidden="1">
      <c r="A99"/>
      <c r="B99"/>
      <c r="C99"/>
      <c r="D99"/>
      <c r="E99"/>
      <c r="F99"/>
      <c r="G99"/>
      <c r="H99"/>
      <c r="I99"/>
      <c r="J99"/>
      <c r="K99"/>
    </row>
    <row r="100" spans="1:11" hidden="1">
      <c r="A100"/>
      <c r="B100"/>
      <c r="C100"/>
      <c r="D100"/>
      <c r="E100"/>
      <c r="F100"/>
      <c r="G100"/>
      <c r="H100"/>
      <c r="I100"/>
      <c r="J100"/>
      <c r="K100"/>
    </row>
    <row r="101" spans="1:11" hidden="1">
      <c r="A101"/>
      <c r="B101"/>
      <c r="C101"/>
      <c r="D101"/>
      <c r="E101"/>
      <c r="F101"/>
      <c r="G101"/>
      <c r="H101"/>
      <c r="I101"/>
      <c r="J101"/>
      <c r="K101"/>
    </row>
    <row r="102" spans="1:11" hidden="1">
      <c r="A102"/>
      <c r="B102"/>
      <c r="C102"/>
      <c r="D102"/>
      <c r="E102"/>
      <c r="F102"/>
      <c r="G102"/>
      <c r="H102"/>
      <c r="I102"/>
      <c r="J102"/>
      <c r="K102"/>
    </row>
  </sheetData>
  <mergeCells count="1">
    <mergeCell ref="A1:K1"/>
  </mergeCells>
  <conditionalFormatting sqref="B17:K18 B20:K26 B3:K15">
    <cfRule type="cellIs" dxfId="25" priority="5" operator="equal">
      <formula>0</formula>
    </cfRule>
  </conditionalFormatting>
  <conditionalFormatting sqref="B16:K16">
    <cfRule type="cellIs" dxfId="24" priority="4" operator="equal">
      <formula>0</formula>
    </cfRule>
  </conditionalFormatting>
  <conditionalFormatting sqref="B19:K19">
    <cfRule type="cellIs" dxfId="23" priority="2" operator="equal">
      <formula>0</formula>
    </cfRule>
  </conditionalFormatting>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6"/>
  <sheetViews>
    <sheetView workbookViewId="0">
      <selection activeCell="A24" sqref="A24: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9.710937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c r="A3" s="49" t="s">
        <v>18</v>
      </c>
      <c r="B3" s="139">
        <v>0</v>
      </c>
      <c r="C3" s="139">
        <v>5.1050000000000004</v>
      </c>
      <c r="D3" s="139">
        <v>5.2119999999999997</v>
      </c>
      <c r="E3" s="139">
        <v>5.4290000000000003</v>
      </c>
      <c r="F3" s="139">
        <v>5.5380000000000003</v>
      </c>
      <c r="G3" s="139">
        <v>5.5259999999999998</v>
      </c>
      <c r="H3" s="139">
        <v>5.4050000000000002</v>
      </c>
      <c r="I3" s="139">
        <v>5.56</v>
      </c>
      <c r="J3" s="139">
        <v>5.9109999999999996</v>
      </c>
      <c r="K3" s="139">
        <v>6.9640000000000004</v>
      </c>
    </row>
    <row r="4" spans="1:12">
      <c r="A4" s="49" t="s">
        <v>321</v>
      </c>
      <c r="B4" s="139">
        <v>0</v>
      </c>
      <c r="C4" s="139">
        <v>0</v>
      </c>
      <c r="D4" s="139">
        <v>0</v>
      </c>
      <c r="E4" s="139">
        <v>0</v>
      </c>
      <c r="F4" s="139">
        <v>0.39300000000000002</v>
      </c>
      <c r="G4" s="139">
        <v>0.33500000000000002</v>
      </c>
      <c r="H4" s="139">
        <v>0.39900000000000002</v>
      </c>
      <c r="I4" s="139">
        <v>0.40699999999999997</v>
      </c>
      <c r="J4" s="139">
        <v>0.61199999999999999</v>
      </c>
      <c r="K4" s="139">
        <v>0.60799999999999998</v>
      </c>
    </row>
    <row r="5" spans="1:12">
      <c r="A5" s="49" t="s">
        <v>66</v>
      </c>
      <c r="B5" s="139">
        <v>3</v>
      </c>
      <c r="C5" s="139">
        <v>5.0839999999999996</v>
      </c>
      <c r="D5" s="139">
        <v>5.673</v>
      </c>
      <c r="E5" s="139">
        <v>5.8789999999999996</v>
      </c>
      <c r="F5" s="139">
        <v>4.43</v>
      </c>
      <c r="G5" s="139">
        <v>4.4189999999999996</v>
      </c>
      <c r="H5" s="139">
        <v>4.4039999999999999</v>
      </c>
      <c r="I5" s="139">
        <v>4.5</v>
      </c>
      <c r="J5" s="139">
        <v>4.91</v>
      </c>
      <c r="K5" s="139">
        <v>4.7859999999999996</v>
      </c>
    </row>
    <row r="6" spans="1:12">
      <c r="A6" s="49" t="s">
        <v>508</v>
      </c>
      <c r="B6" s="139">
        <v>0</v>
      </c>
      <c r="C6" s="139">
        <v>5</v>
      </c>
      <c r="D6" s="139">
        <v>5</v>
      </c>
      <c r="E6" s="139">
        <v>5</v>
      </c>
      <c r="F6" s="139">
        <v>5.9</v>
      </c>
      <c r="G6" s="139">
        <v>0.85799999999999998</v>
      </c>
      <c r="H6" s="139">
        <v>0.77</v>
      </c>
      <c r="I6" s="139">
        <v>0.25</v>
      </c>
      <c r="J6" s="139">
        <v>0.25</v>
      </c>
      <c r="K6" s="139">
        <v>0.25</v>
      </c>
    </row>
    <row r="7" spans="1:12" ht="25.5">
      <c r="A7" s="49" t="s">
        <v>348</v>
      </c>
      <c r="B7" s="139">
        <v>0.2</v>
      </c>
      <c r="C7" s="139">
        <v>0.2</v>
      </c>
      <c r="D7" s="139">
        <v>0.2</v>
      </c>
      <c r="E7" s="139">
        <v>0.2</v>
      </c>
      <c r="F7" s="139">
        <v>0.1</v>
      </c>
      <c r="G7" s="139">
        <v>0.2</v>
      </c>
      <c r="H7" s="139">
        <v>0.2</v>
      </c>
      <c r="I7" s="139">
        <v>0.2</v>
      </c>
      <c r="J7" s="139">
        <v>0.2</v>
      </c>
      <c r="K7" s="139">
        <v>0</v>
      </c>
    </row>
    <row r="8" spans="1:12" ht="25.5">
      <c r="A8" s="49" t="s">
        <v>328</v>
      </c>
      <c r="B8" s="139">
        <v>0</v>
      </c>
      <c r="C8" s="139">
        <v>0</v>
      </c>
      <c r="D8" s="139">
        <v>0</v>
      </c>
      <c r="E8" s="139">
        <v>0</v>
      </c>
      <c r="F8" s="139">
        <v>0</v>
      </c>
      <c r="G8" s="139">
        <v>0</v>
      </c>
      <c r="H8" s="139">
        <v>0</v>
      </c>
      <c r="I8" s="139">
        <v>1.804</v>
      </c>
      <c r="J8" s="139">
        <v>2.028</v>
      </c>
      <c r="K8" s="139">
        <v>0</v>
      </c>
    </row>
    <row r="9" spans="1:12">
      <c r="A9" s="49" t="s">
        <v>332</v>
      </c>
      <c r="B9" s="139">
        <v>0</v>
      </c>
      <c r="C9" s="139">
        <v>0</v>
      </c>
      <c r="D9" s="139">
        <v>0</v>
      </c>
      <c r="E9" s="139">
        <v>0</v>
      </c>
      <c r="F9" s="139">
        <v>0</v>
      </c>
      <c r="G9" s="139">
        <v>0</v>
      </c>
      <c r="H9" s="139">
        <v>5.8940000000000001</v>
      </c>
      <c r="I9" s="139">
        <v>4.4649999999999999</v>
      </c>
      <c r="J9" s="139">
        <v>9.5850000000000009</v>
      </c>
      <c r="K9" s="139">
        <v>9.9169999999999998</v>
      </c>
    </row>
    <row r="10" spans="1:12">
      <c r="A10" s="49" t="s">
        <v>509</v>
      </c>
      <c r="B10" s="139">
        <v>8.2010000000000005</v>
      </c>
      <c r="C10" s="139">
        <v>8.2289999999999992</v>
      </c>
      <c r="D10" s="139">
        <v>8.5250000000000004</v>
      </c>
      <c r="E10" s="139">
        <v>8.8279999999999994</v>
      </c>
      <c r="F10" s="139">
        <v>9.0220000000000002</v>
      </c>
      <c r="G10" s="139">
        <v>9.1750000000000007</v>
      </c>
      <c r="H10" s="139">
        <v>9.3309999999999995</v>
      </c>
      <c r="I10" s="139">
        <v>9.5</v>
      </c>
      <c r="J10" s="139">
        <v>9.5</v>
      </c>
      <c r="K10" s="139">
        <v>9.6</v>
      </c>
    </row>
    <row r="11" spans="1:12">
      <c r="A11" s="49" t="s">
        <v>322</v>
      </c>
      <c r="B11" s="139">
        <v>0</v>
      </c>
      <c r="C11" s="139">
        <v>0</v>
      </c>
      <c r="D11" s="139">
        <v>0</v>
      </c>
      <c r="E11" s="139">
        <v>0</v>
      </c>
      <c r="F11" s="139">
        <v>0.94399999999999995</v>
      </c>
      <c r="G11" s="139">
        <v>2.4489999999999998</v>
      </c>
      <c r="H11" s="139">
        <v>1.4790000000000001</v>
      </c>
      <c r="I11" s="139">
        <v>1.464</v>
      </c>
      <c r="J11" s="139">
        <v>1.4889999999999999</v>
      </c>
      <c r="K11" s="139">
        <v>1.4789999999999999</v>
      </c>
    </row>
    <row r="12" spans="1:12" ht="38.25">
      <c r="A12" s="49" t="s">
        <v>270</v>
      </c>
      <c r="B12" s="139">
        <v>0.47</v>
      </c>
      <c r="C12" s="139">
        <v>0.48</v>
      </c>
      <c r="D12" s="139">
        <v>0.49</v>
      </c>
      <c r="E12" s="139">
        <v>0.5</v>
      </c>
      <c r="F12" s="139">
        <v>0.56699999999999995</v>
      </c>
      <c r="G12" s="139">
        <v>0.48499999999999999</v>
      </c>
      <c r="H12" s="139">
        <v>0.505</v>
      </c>
      <c r="I12" s="139">
        <v>0.26700000000000002</v>
      </c>
      <c r="J12" s="139">
        <v>0</v>
      </c>
      <c r="K12" s="139">
        <v>0</v>
      </c>
    </row>
    <row r="13" spans="1:12">
      <c r="A13" s="49" t="s">
        <v>137</v>
      </c>
      <c r="B13" s="139">
        <v>0</v>
      </c>
      <c r="C13" s="139">
        <v>0</v>
      </c>
      <c r="D13" s="139">
        <v>0.45400000000000001</v>
      </c>
      <c r="E13" s="139">
        <v>1.0880000000000001</v>
      </c>
      <c r="F13" s="139">
        <v>2.964</v>
      </c>
      <c r="G13" s="139">
        <v>1.1319999999999999</v>
      </c>
      <c r="H13" s="139">
        <v>0.313</v>
      </c>
      <c r="I13" s="139">
        <v>0.115</v>
      </c>
      <c r="J13" s="139">
        <v>0</v>
      </c>
      <c r="K13" s="139">
        <v>0</v>
      </c>
    </row>
    <row r="14" spans="1:12">
      <c r="A14" s="49" t="s">
        <v>19</v>
      </c>
      <c r="B14" s="139">
        <v>0</v>
      </c>
      <c r="C14" s="139">
        <v>0</v>
      </c>
      <c r="D14" s="139">
        <v>0</v>
      </c>
      <c r="E14" s="139">
        <v>0</v>
      </c>
      <c r="F14" s="139">
        <v>0</v>
      </c>
      <c r="G14" s="139">
        <v>1.25</v>
      </c>
      <c r="H14" s="139">
        <v>1.25</v>
      </c>
      <c r="I14" s="139">
        <v>1.25</v>
      </c>
      <c r="J14" s="139">
        <v>1.25</v>
      </c>
      <c r="K14" s="139">
        <v>0</v>
      </c>
    </row>
    <row r="15" spans="1:12" ht="25.5">
      <c r="A15" s="49" t="s">
        <v>154</v>
      </c>
      <c r="B15" s="139">
        <v>0</v>
      </c>
      <c r="C15" s="139">
        <v>0</v>
      </c>
      <c r="D15" s="139">
        <v>0</v>
      </c>
      <c r="E15" s="139">
        <v>0</v>
      </c>
      <c r="F15" s="139">
        <v>0</v>
      </c>
      <c r="G15" s="139">
        <v>5</v>
      </c>
      <c r="H15" s="139">
        <v>0</v>
      </c>
      <c r="I15" s="139">
        <v>0</v>
      </c>
      <c r="J15" s="139">
        <v>0</v>
      </c>
      <c r="K15" s="139">
        <v>0</v>
      </c>
    </row>
    <row r="16" spans="1:12">
      <c r="A16" s="49" t="s">
        <v>325</v>
      </c>
      <c r="B16" s="139">
        <v>0</v>
      </c>
      <c r="C16" s="139">
        <v>0</v>
      </c>
      <c r="D16" s="139">
        <v>0</v>
      </c>
      <c r="E16" s="139">
        <v>0</v>
      </c>
      <c r="F16" s="139">
        <v>0</v>
      </c>
      <c r="G16" s="139">
        <v>0</v>
      </c>
      <c r="H16" s="139">
        <v>0</v>
      </c>
      <c r="I16" s="139">
        <v>0</v>
      </c>
      <c r="J16" s="139">
        <v>1.1890000000000001</v>
      </c>
      <c r="K16" s="139">
        <v>0</v>
      </c>
    </row>
    <row r="17" spans="1:11">
      <c r="A17" s="49" t="s">
        <v>269</v>
      </c>
      <c r="B17" s="139">
        <v>215</v>
      </c>
      <c r="C17" s="139">
        <v>435.8</v>
      </c>
      <c r="D17" s="139">
        <v>0</v>
      </c>
      <c r="E17" s="139">
        <v>0</v>
      </c>
      <c r="F17" s="139">
        <v>0</v>
      </c>
      <c r="G17" s="139">
        <v>0</v>
      </c>
      <c r="H17" s="139">
        <v>0</v>
      </c>
      <c r="I17" s="139">
        <v>0</v>
      </c>
      <c r="J17" s="139">
        <v>0</v>
      </c>
      <c r="K17" s="139">
        <v>0</v>
      </c>
    </row>
    <row r="18" spans="1:11">
      <c r="A18" s="49" t="s">
        <v>155</v>
      </c>
      <c r="B18" s="139">
        <v>0</v>
      </c>
      <c r="C18" s="139">
        <v>0</v>
      </c>
      <c r="D18" s="139">
        <v>0</v>
      </c>
      <c r="E18" s="139">
        <v>0</v>
      </c>
      <c r="F18" s="139">
        <v>0</v>
      </c>
      <c r="G18" s="139">
        <v>0</v>
      </c>
      <c r="H18" s="139">
        <v>0</v>
      </c>
      <c r="I18" s="139">
        <v>4.0990000000000002</v>
      </c>
      <c r="J18" s="139">
        <v>4.18</v>
      </c>
      <c r="K18" s="139">
        <v>4.2699999999999996</v>
      </c>
    </row>
    <row r="19" spans="1:11">
      <c r="A19" s="49" t="s">
        <v>156</v>
      </c>
      <c r="B19" s="139">
        <v>0</v>
      </c>
      <c r="C19" s="139">
        <v>0</v>
      </c>
      <c r="D19" s="139">
        <v>0</v>
      </c>
      <c r="E19" s="139">
        <v>0.45</v>
      </c>
      <c r="F19" s="139">
        <v>0.55000000000000004</v>
      </c>
      <c r="G19" s="139">
        <v>0.5</v>
      </c>
      <c r="H19" s="139">
        <v>0.5</v>
      </c>
      <c r="I19" s="139">
        <v>0.5</v>
      </c>
      <c r="J19" s="139">
        <v>0</v>
      </c>
      <c r="K19" s="139">
        <v>0</v>
      </c>
    </row>
    <row r="20" spans="1:11">
      <c r="A20" s="49" t="s">
        <v>371</v>
      </c>
      <c r="B20" s="139">
        <v>0</v>
      </c>
      <c r="C20" s="139">
        <v>0</v>
      </c>
      <c r="D20" s="139">
        <v>0</v>
      </c>
      <c r="E20" s="139">
        <v>5</v>
      </c>
      <c r="F20" s="139">
        <v>5.157</v>
      </c>
      <c r="G20" s="139">
        <v>4.9850000000000003</v>
      </c>
      <c r="H20" s="139">
        <v>0</v>
      </c>
      <c r="I20" s="139">
        <v>0</v>
      </c>
      <c r="J20" s="139">
        <v>0</v>
      </c>
      <c r="K20" s="139">
        <v>0</v>
      </c>
    </row>
    <row r="21" spans="1:11">
      <c r="A21" s="49" t="s">
        <v>20</v>
      </c>
      <c r="B21" s="139">
        <v>0.33</v>
      </c>
      <c r="C21" s="139">
        <v>0.33</v>
      </c>
      <c r="D21" s="139">
        <v>0.33</v>
      </c>
      <c r="E21" s="139">
        <v>0.72499999999999998</v>
      </c>
      <c r="F21" s="139">
        <v>0.72499999999999998</v>
      </c>
      <c r="G21" s="139">
        <v>0.752</v>
      </c>
      <c r="H21" s="139">
        <v>0.77</v>
      </c>
      <c r="I21" s="139">
        <v>0.79</v>
      </c>
      <c r="J21" s="139">
        <v>0.79300000000000004</v>
      </c>
      <c r="K21" s="139">
        <v>0.84199999999999997</v>
      </c>
    </row>
    <row r="22" spans="1:11">
      <c r="A22" s="49" t="s">
        <v>46</v>
      </c>
      <c r="B22" s="139">
        <v>424.55500000000001</v>
      </c>
      <c r="C22" s="139">
        <v>471.69299999999998</v>
      </c>
      <c r="D22" s="139">
        <v>560.73099999999999</v>
      </c>
      <c r="E22" s="139">
        <v>699.25699999999995</v>
      </c>
      <c r="F22" s="139">
        <v>707.06799999999998</v>
      </c>
      <c r="G22" s="139">
        <v>754.18399999999997</v>
      </c>
      <c r="H22" s="139">
        <v>811.81100000000004</v>
      </c>
      <c r="I22" s="139">
        <v>763.02599999999995</v>
      </c>
      <c r="J22" s="139">
        <v>858.57600000000002</v>
      </c>
      <c r="K22" s="139">
        <v>930.05799999999999</v>
      </c>
    </row>
    <row r="23" spans="1:11">
      <c r="A23" s="49" t="s">
        <v>329</v>
      </c>
      <c r="B23" s="139">
        <v>0</v>
      </c>
      <c r="C23" s="139">
        <v>2.609</v>
      </c>
      <c r="D23" s="139">
        <v>2.75</v>
      </c>
      <c r="E23" s="139">
        <v>2.3199999999999998</v>
      </c>
      <c r="F23" s="139">
        <v>2.2050000000000001</v>
      </c>
      <c r="G23" s="139">
        <v>2.4249999999999998</v>
      </c>
      <c r="H23" s="139">
        <v>2.222</v>
      </c>
      <c r="I23" s="139">
        <v>2.4750000000000001</v>
      </c>
      <c r="J23" s="139">
        <v>2.34</v>
      </c>
      <c r="K23" s="139">
        <v>0</v>
      </c>
    </row>
    <row r="24" spans="1:11" hidden="1">
      <c r="A24" s="36"/>
      <c r="B24" s="37"/>
      <c r="C24" s="37"/>
      <c r="D24" s="37"/>
      <c r="E24" s="37"/>
      <c r="F24" s="37"/>
      <c r="G24" s="37"/>
      <c r="H24" s="37"/>
      <c r="I24" s="37"/>
      <c r="J24" s="37"/>
      <c r="K24" s="37"/>
    </row>
    <row r="25" spans="1:11" hidden="1">
      <c r="A25" s="36"/>
      <c r="B25" s="37"/>
      <c r="C25" s="37"/>
      <c r="D25" s="37"/>
      <c r="E25" s="37"/>
      <c r="F25" s="37"/>
      <c r="G25" s="37"/>
      <c r="H25" s="37"/>
      <c r="I25" s="37"/>
      <c r="J25" s="37"/>
      <c r="K25" s="37"/>
    </row>
    <row r="26" spans="1:11" hidden="1">
      <c r="A26" s="36"/>
      <c r="B26" s="37"/>
      <c r="C26" s="37"/>
      <c r="D26" s="37"/>
      <c r="E26" s="37"/>
      <c r="F26" s="37"/>
      <c r="G26" s="37"/>
      <c r="H26" s="37"/>
      <c r="I26" s="37"/>
      <c r="J26" s="37"/>
      <c r="K26" s="37"/>
    </row>
    <row r="27" spans="1:11" hidden="1">
      <c r="A27" s="36"/>
      <c r="B27" s="37"/>
      <c r="C27" s="37"/>
      <c r="D27" s="37"/>
      <c r="E27" s="37"/>
      <c r="F27" s="37"/>
      <c r="G27" s="37"/>
      <c r="H27" s="37"/>
      <c r="I27" s="37"/>
      <c r="J27" s="37"/>
      <c r="K27" s="37"/>
    </row>
    <row r="28" spans="1:11" hidden="1">
      <c r="A28" s="36"/>
      <c r="B28" s="37"/>
      <c r="C28" s="37"/>
      <c r="D28" s="37"/>
      <c r="E28" s="37"/>
      <c r="F28" s="37"/>
      <c r="G28" s="37"/>
      <c r="H28" s="37"/>
      <c r="I28" s="37"/>
      <c r="J28" s="37"/>
      <c r="K28" s="37"/>
    </row>
    <row r="29" spans="1:11" hidden="1">
      <c r="A29" s="36"/>
      <c r="B29" s="37"/>
      <c r="C29" s="37"/>
      <c r="D29" s="37"/>
      <c r="E29" s="37"/>
      <c r="F29" s="37"/>
      <c r="G29" s="37"/>
      <c r="H29" s="37"/>
      <c r="I29" s="37"/>
      <c r="J29" s="37"/>
      <c r="K29" s="37"/>
    </row>
    <row r="30" spans="1:11" hidden="1">
      <c r="A30" s="36"/>
      <c r="B30" s="37"/>
      <c r="C30" s="37"/>
      <c r="D30" s="37"/>
      <c r="E30" s="37"/>
      <c r="F30" s="37"/>
      <c r="G30" s="37"/>
      <c r="H30" s="37"/>
      <c r="I30" s="37"/>
      <c r="J30" s="37"/>
      <c r="K30" s="37"/>
    </row>
    <row r="31" spans="1:11" hidden="1">
      <c r="A31" s="36"/>
      <c r="B31" s="37"/>
      <c r="C31" s="37"/>
      <c r="D31" s="37"/>
      <c r="E31" s="37"/>
      <c r="F31" s="37"/>
      <c r="G31" s="37"/>
      <c r="H31" s="37"/>
      <c r="I31" s="37"/>
      <c r="J31" s="37"/>
      <c r="K31" s="37"/>
    </row>
    <row r="32" spans="1:11" hidden="1">
      <c r="A32"/>
      <c r="B32"/>
      <c r="C32"/>
      <c r="D32"/>
      <c r="E32"/>
      <c r="F32"/>
      <c r="G32"/>
      <c r="H32"/>
      <c r="I32"/>
      <c r="J32"/>
      <c r="K32"/>
    </row>
    <row r="33" spans="1:11" hidden="1">
      <c r="A33"/>
      <c r="B33"/>
      <c r="C33"/>
      <c r="D33"/>
      <c r="E33"/>
      <c r="F33"/>
      <c r="G33"/>
      <c r="H33"/>
      <c r="I33"/>
      <c r="J33"/>
      <c r="K33"/>
    </row>
    <row r="34" spans="1:11" hidden="1">
      <c r="A34"/>
      <c r="B34"/>
      <c r="C34"/>
      <c r="D34"/>
      <c r="E34"/>
      <c r="F34"/>
      <c r="G34"/>
      <c r="H34"/>
      <c r="I34"/>
      <c r="J34"/>
      <c r="K34"/>
    </row>
    <row r="35" spans="1:11" hidden="1">
      <c r="A35"/>
      <c r="B35"/>
      <c r="C35"/>
      <c r="D35"/>
      <c r="E35"/>
      <c r="F35"/>
      <c r="G35"/>
      <c r="H35"/>
      <c r="I35"/>
      <c r="J35"/>
      <c r="K35"/>
    </row>
    <row r="36" spans="1:11" hidden="1">
      <c r="A36"/>
      <c r="B36"/>
      <c r="C36"/>
      <c r="D36"/>
      <c r="E36"/>
      <c r="F36"/>
      <c r="G36"/>
      <c r="H36"/>
      <c r="I36"/>
      <c r="J36"/>
      <c r="K36"/>
    </row>
    <row r="37" spans="1:11" hidden="1">
      <c r="A37"/>
      <c r="B37"/>
      <c r="C37"/>
      <c r="D37"/>
      <c r="E37"/>
      <c r="F37"/>
      <c r="G37"/>
      <c r="H37"/>
      <c r="I37"/>
      <c r="J37"/>
      <c r="K37"/>
    </row>
    <row r="38" spans="1:11" hidden="1">
      <c r="A38"/>
      <c r="B38"/>
      <c r="C38"/>
      <c r="D38"/>
      <c r="E38"/>
      <c r="F38"/>
      <c r="G38"/>
      <c r="H38"/>
      <c r="I38"/>
      <c r="J38"/>
      <c r="K38"/>
    </row>
    <row r="39" spans="1:11" hidden="1">
      <c r="A39"/>
      <c r="B39"/>
      <c r="C39"/>
      <c r="D39"/>
      <c r="E39"/>
      <c r="F39"/>
      <c r="G39"/>
      <c r="H39"/>
      <c r="I39"/>
      <c r="J39"/>
      <c r="K39"/>
    </row>
    <row r="40" spans="1:11" hidden="1">
      <c r="A40"/>
      <c r="B40"/>
      <c r="C40"/>
      <c r="D40"/>
      <c r="E40"/>
      <c r="F40"/>
      <c r="G40"/>
      <c r="H40"/>
      <c r="I40"/>
      <c r="J40"/>
      <c r="K40"/>
    </row>
    <row r="41" spans="1:11" hidden="1">
      <c r="A41"/>
      <c r="B41"/>
      <c r="C41"/>
      <c r="D41"/>
      <c r="E41"/>
      <c r="F41"/>
      <c r="G41"/>
      <c r="H41"/>
      <c r="I41"/>
      <c r="J41"/>
      <c r="K41"/>
    </row>
    <row r="42" spans="1:11" hidden="1">
      <c r="A42"/>
      <c r="B42"/>
      <c r="C42"/>
      <c r="D42"/>
      <c r="E42"/>
      <c r="F42"/>
      <c r="G42"/>
      <c r="H42"/>
      <c r="I42"/>
      <c r="J42"/>
      <c r="K42"/>
    </row>
    <row r="43" spans="1:11" hidden="1">
      <c r="A43"/>
      <c r="B43"/>
      <c r="C43"/>
      <c r="D43"/>
      <c r="E43"/>
      <c r="F43"/>
      <c r="G43"/>
      <c r="H43"/>
      <c r="I43"/>
      <c r="J43"/>
      <c r="K43"/>
    </row>
    <row r="44" spans="1:11" hidden="1">
      <c r="A44"/>
      <c r="B44"/>
      <c r="C44"/>
      <c r="D44"/>
      <c r="E44"/>
      <c r="F44"/>
      <c r="G44"/>
      <c r="H44"/>
      <c r="I44"/>
      <c r="J44"/>
      <c r="K44"/>
    </row>
    <row r="45" spans="1:11" hidden="1">
      <c r="A45"/>
      <c r="B45"/>
      <c r="C45"/>
      <c r="D45"/>
      <c r="E45"/>
      <c r="F45"/>
      <c r="G45"/>
      <c r="H45"/>
      <c r="I45"/>
      <c r="J45"/>
      <c r="K45"/>
    </row>
    <row r="46" spans="1:11" hidden="1">
      <c r="A46"/>
      <c r="B46"/>
      <c r="C46"/>
      <c r="D46"/>
      <c r="E46"/>
      <c r="F46"/>
      <c r="G46"/>
      <c r="H46"/>
      <c r="I46"/>
      <c r="J46"/>
      <c r="K46"/>
    </row>
    <row r="47" spans="1:11" hidden="1">
      <c r="A47"/>
      <c r="B47"/>
      <c r="C47"/>
      <c r="D47"/>
      <c r="E47"/>
      <c r="F47"/>
      <c r="G47"/>
      <c r="H47"/>
      <c r="I47"/>
      <c r="J47"/>
      <c r="K47"/>
    </row>
    <row r="48" spans="1:11" hidden="1">
      <c r="A48"/>
      <c r="B48"/>
      <c r="C48"/>
      <c r="D48"/>
      <c r="E48"/>
      <c r="F48"/>
      <c r="G48"/>
      <c r="H48"/>
      <c r="I48"/>
      <c r="J48"/>
      <c r="K48"/>
    </row>
    <row r="49" spans="1:11" hidden="1">
      <c r="A49"/>
      <c r="B49"/>
      <c r="C49"/>
      <c r="D49"/>
      <c r="E49"/>
      <c r="F49"/>
      <c r="G49"/>
      <c r="H49"/>
      <c r="I49"/>
      <c r="J49"/>
      <c r="K49"/>
    </row>
    <row r="50" spans="1:11" hidden="1">
      <c r="A50"/>
      <c r="B50"/>
      <c r="C50"/>
      <c r="D50"/>
      <c r="E50"/>
      <c r="F50"/>
      <c r="G50"/>
      <c r="H50"/>
      <c r="I50"/>
      <c r="J50"/>
      <c r="K50"/>
    </row>
    <row r="51" spans="1:11" hidden="1">
      <c r="A51"/>
      <c r="B51"/>
      <c r="C51"/>
      <c r="D51"/>
      <c r="E51"/>
      <c r="F51"/>
      <c r="G51"/>
      <c r="H51"/>
      <c r="I51"/>
      <c r="J51"/>
      <c r="K51"/>
    </row>
    <row r="52" spans="1:11" hidden="1">
      <c r="A52"/>
      <c r="B52"/>
      <c r="C52"/>
      <c r="D52"/>
      <c r="E52"/>
      <c r="F52"/>
      <c r="G52"/>
      <c r="H52"/>
      <c r="I52"/>
      <c r="J52"/>
      <c r="K52"/>
    </row>
    <row r="53" spans="1:11" hidden="1">
      <c r="A53"/>
      <c r="B53"/>
      <c r="C53"/>
      <c r="D53"/>
      <c r="E53"/>
      <c r="F53"/>
      <c r="G53"/>
      <c r="H53"/>
      <c r="I53"/>
      <c r="J53"/>
      <c r="K53"/>
    </row>
    <row r="54" spans="1:11" hidden="1">
      <c r="A54"/>
      <c r="B54"/>
      <c r="C54"/>
      <c r="D54"/>
      <c r="E54"/>
      <c r="F54"/>
      <c r="G54"/>
      <c r="H54"/>
      <c r="I54"/>
      <c r="J54"/>
      <c r="K54"/>
    </row>
    <row r="55" spans="1:11" hidden="1">
      <c r="A55"/>
      <c r="B55"/>
      <c r="C55"/>
      <c r="D55"/>
      <c r="E55"/>
      <c r="F55"/>
      <c r="G55"/>
      <c r="H55"/>
      <c r="I55"/>
      <c r="J55"/>
      <c r="K55"/>
    </row>
    <row r="56" spans="1:11" hidden="1">
      <c r="A56"/>
      <c r="B56"/>
      <c r="C56"/>
      <c r="D56"/>
      <c r="E56"/>
      <c r="F56"/>
      <c r="G56"/>
      <c r="H56"/>
      <c r="I56"/>
      <c r="J56"/>
      <c r="K56"/>
    </row>
  </sheetData>
  <mergeCells count="1">
    <mergeCell ref="A1:K1"/>
  </mergeCells>
  <conditionalFormatting sqref="B24:K31">
    <cfRule type="cellIs" dxfId="22" priority="6" operator="equal">
      <formula>0</formula>
    </cfRule>
  </conditionalFormatting>
  <conditionalFormatting sqref="B3:K23">
    <cfRule type="cellIs" dxfId="21" priority="1" operator="equal">
      <formula>0</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6"/>
  <sheetViews>
    <sheetView workbookViewId="0">
      <selection activeCell="A27" sqref="A27: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8.710937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s="29" customFormat="1">
      <c r="A3" s="49" t="s">
        <v>106</v>
      </c>
      <c r="B3" s="139">
        <v>1.972</v>
      </c>
      <c r="C3" s="139">
        <v>2.4649999999999999</v>
      </c>
      <c r="D3" s="139">
        <v>2.5070000000000001</v>
      </c>
      <c r="E3" s="139">
        <v>0</v>
      </c>
      <c r="F3" s="139">
        <v>0</v>
      </c>
      <c r="G3" s="139">
        <v>0</v>
      </c>
      <c r="H3" s="139">
        <v>0</v>
      </c>
      <c r="I3" s="139">
        <v>0</v>
      </c>
      <c r="J3" s="139">
        <v>0</v>
      </c>
      <c r="K3" s="139">
        <v>0</v>
      </c>
    </row>
    <row r="4" spans="1:12" s="29" customFormat="1">
      <c r="A4" s="49" t="s">
        <v>62</v>
      </c>
      <c r="B4" s="139">
        <v>14.648</v>
      </c>
      <c r="C4" s="139">
        <v>14.215</v>
      </c>
      <c r="D4" s="139">
        <v>16.385000000000002</v>
      </c>
      <c r="E4" s="139">
        <v>14.555999999999999</v>
      </c>
      <c r="F4" s="139">
        <v>16.471</v>
      </c>
      <c r="G4" s="139">
        <v>14.422000000000001</v>
      </c>
      <c r="H4" s="139">
        <v>14.74</v>
      </c>
      <c r="I4" s="139">
        <v>0.12</v>
      </c>
      <c r="J4" s="139">
        <v>0.09</v>
      </c>
      <c r="K4" s="139">
        <v>0</v>
      </c>
    </row>
    <row r="5" spans="1:12" s="29" customFormat="1" ht="25.5">
      <c r="A5" s="49" t="s">
        <v>209</v>
      </c>
      <c r="B5" s="139">
        <v>0</v>
      </c>
      <c r="C5" s="139">
        <v>0</v>
      </c>
      <c r="D5" s="139">
        <v>0</v>
      </c>
      <c r="E5" s="139">
        <v>0</v>
      </c>
      <c r="F5" s="139">
        <v>0</v>
      </c>
      <c r="G5" s="139">
        <v>0</v>
      </c>
      <c r="H5" s="139">
        <v>7.4180000000000001</v>
      </c>
      <c r="I5" s="139">
        <v>11.1</v>
      </c>
      <c r="J5" s="139">
        <v>10.282</v>
      </c>
      <c r="K5" s="139">
        <v>6.7727272699999999</v>
      </c>
    </row>
    <row r="6" spans="1:12" s="29" customFormat="1" ht="25.5">
      <c r="A6" s="49" t="s">
        <v>208</v>
      </c>
      <c r="B6" s="139">
        <v>0</v>
      </c>
      <c r="C6" s="139">
        <v>0</v>
      </c>
      <c r="D6" s="139">
        <v>0</v>
      </c>
      <c r="E6" s="139">
        <v>0</v>
      </c>
      <c r="F6" s="139">
        <v>0</v>
      </c>
      <c r="G6" s="139">
        <v>0</v>
      </c>
      <c r="H6" s="139">
        <v>1.8640000000000001</v>
      </c>
      <c r="I6" s="139">
        <v>1.7729999999999999</v>
      </c>
      <c r="J6" s="139">
        <v>1.3640000000000001</v>
      </c>
      <c r="K6" s="139">
        <v>0.63636362999999996</v>
      </c>
    </row>
    <row r="7" spans="1:12" s="29" customFormat="1">
      <c r="A7" s="49" t="s">
        <v>267</v>
      </c>
      <c r="B7" s="139">
        <v>0</v>
      </c>
      <c r="C7" s="139">
        <v>0</v>
      </c>
      <c r="D7" s="139">
        <v>0</v>
      </c>
      <c r="E7" s="139">
        <v>0</v>
      </c>
      <c r="F7" s="139">
        <v>0</v>
      </c>
      <c r="G7" s="139">
        <v>0</v>
      </c>
      <c r="H7" s="139">
        <v>0</v>
      </c>
      <c r="I7" s="139">
        <v>6.6000000000000003E-2</v>
      </c>
      <c r="J7" s="139">
        <v>0</v>
      </c>
      <c r="K7" s="139">
        <v>0</v>
      </c>
    </row>
    <row r="8" spans="1:12" ht="25.5">
      <c r="A8" s="49" t="s">
        <v>157</v>
      </c>
      <c r="B8" s="139">
        <v>0</v>
      </c>
      <c r="C8" s="139">
        <v>0</v>
      </c>
      <c r="D8" s="139">
        <v>0</v>
      </c>
      <c r="E8" s="139">
        <v>0</v>
      </c>
      <c r="F8" s="139">
        <v>0</v>
      </c>
      <c r="G8" s="139">
        <v>0</v>
      </c>
      <c r="H8" s="139">
        <v>0.22700000000000001</v>
      </c>
      <c r="I8" s="139">
        <v>0</v>
      </c>
      <c r="J8" s="139">
        <v>0</v>
      </c>
      <c r="K8" s="139">
        <v>0</v>
      </c>
    </row>
    <row r="9" spans="1:12">
      <c r="A9" s="49" t="s">
        <v>92</v>
      </c>
      <c r="B9" s="139">
        <v>4.8899999999999997</v>
      </c>
      <c r="C9" s="139">
        <v>6.8319999999999999</v>
      </c>
      <c r="D9" s="139">
        <v>6.016</v>
      </c>
      <c r="E9" s="139">
        <v>9.7940000000000005</v>
      </c>
      <c r="F9" s="139">
        <v>4.3639999999999999</v>
      </c>
      <c r="G9" s="139">
        <v>0</v>
      </c>
      <c r="H9" s="139">
        <v>0</v>
      </c>
      <c r="I9" s="139">
        <v>0</v>
      </c>
      <c r="J9" s="139">
        <v>0</v>
      </c>
      <c r="K9" s="139">
        <v>0</v>
      </c>
    </row>
    <row r="10" spans="1:12" ht="25.5">
      <c r="A10" s="49" t="s">
        <v>334</v>
      </c>
      <c r="B10" s="139">
        <v>0</v>
      </c>
      <c r="C10" s="139">
        <v>0</v>
      </c>
      <c r="D10" s="139">
        <v>0</v>
      </c>
      <c r="E10" s="139">
        <v>3</v>
      </c>
      <c r="F10" s="139">
        <v>2</v>
      </c>
      <c r="G10" s="139">
        <v>1</v>
      </c>
      <c r="H10" s="139">
        <v>5</v>
      </c>
      <c r="I10" s="139">
        <v>4</v>
      </c>
      <c r="J10" s="139">
        <v>3.8</v>
      </c>
      <c r="K10" s="139">
        <v>4.5999999999999996</v>
      </c>
    </row>
    <row r="11" spans="1:12">
      <c r="A11" s="49" t="s">
        <v>16</v>
      </c>
      <c r="B11" s="139">
        <v>0</v>
      </c>
      <c r="C11" s="139">
        <v>0</v>
      </c>
      <c r="D11" s="139">
        <v>0</v>
      </c>
      <c r="E11" s="139">
        <v>46</v>
      </c>
      <c r="F11" s="139">
        <v>24.3</v>
      </c>
      <c r="G11" s="139">
        <v>99.7</v>
      </c>
      <c r="H11" s="139">
        <v>194.001</v>
      </c>
      <c r="I11" s="139">
        <v>37.604999999999997</v>
      </c>
      <c r="J11" s="139">
        <v>28.695</v>
      </c>
      <c r="K11" s="139">
        <v>0</v>
      </c>
    </row>
    <row r="12" spans="1:12">
      <c r="A12" s="148" t="s">
        <v>237</v>
      </c>
      <c r="B12" s="135"/>
      <c r="C12" s="135"/>
      <c r="D12" s="135"/>
      <c r="E12" s="135"/>
      <c r="F12" s="135"/>
      <c r="G12" s="135"/>
      <c r="H12" s="135"/>
      <c r="I12" s="135"/>
      <c r="J12" s="135"/>
      <c r="K12" s="135"/>
    </row>
    <row r="13" spans="1:12">
      <c r="A13" s="49" t="s">
        <v>108</v>
      </c>
      <c r="B13" s="139">
        <v>0.2</v>
      </c>
      <c r="C13" s="139">
        <v>0.8</v>
      </c>
      <c r="D13" s="139">
        <v>2.5179999999999998</v>
      </c>
      <c r="E13" s="139">
        <v>8.6609999999999996</v>
      </c>
      <c r="F13" s="139">
        <v>0</v>
      </c>
      <c r="G13" s="139">
        <v>0</v>
      </c>
      <c r="H13" s="139">
        <v>0</v>
      </c>
      <c r="I13" s="139">
        <v>0</v>
      </c>
      <c r="J13" s="139">
        <v>0</v>
      </c>
      <c r="K13" s="139">
        <v>0</v>
      </c>
    </row>
    <row r="14" spans="1:12">
      <c r="A14" s="49" t="s">
        <v>139</v>
      </c>
      <c r="B14" s="139">
        <v>0</v>
      </c>
      <c r="C14" s="139">
        <v>0</v>
      </c>
      <c r="D14" s="139">
        <v>0</v>
      </c>
      <c r="E14" s="139">
        <v>0</v>
      </c>
      <c r="F14" s="139">
        <v>0</v>
      </c>
      <c r="G14" s="139">
        <v>0</v>
      </c>
      <c r="H14" s="139">
        <v>2</v>
      </c>
      <c r="I14" s="139">
        <v>4</v>
      </c>
      <c r="J14" s="139">
        <v>3</v>
      </c>
      <c r="K14" s="139">
        <v>1.631</v>
      </c>
    </row>
    <row r="15" spans="1:12">
      <c r="A15" s="49" t="s">
        <v>161</v>
      </c>
      <c r="B15" s="139">
        <v>7.1</v>
      </c>
      <c r="C15" s="139">
        <v>6.5</v>
      </c>
      <c r="D15" s="139">
        <v>6</v>
      </c>
      <c r="E15" s="139">
        <v>5.5</v>
      </c>
      <c r="F15" s="139">
        <v>5</v>
      </c>
      <c r="G15" s="139">
        <v>4.5</v>
      </c>
      <c r="H15" s="139">
        <v>0</v>
      </c>
      <c r="I15" s="139">
        <v>0</v>
      </c>
      <c r="J15" s="139">
        <v>0</v>
      </c>
      <c r="K15" s="139">
        <v>0</v>
      </c>
    </row>
    <row r="16" spans="1:12">
      <c r="A16" s="49" t="s">
        <v>255</v>
      </c>
      <c r="B16" s="139">
        <v>0</v>
      </c>
      <c r="C16" s="139">
        <v>0</v>
      </c>
      <c r="D16" s="139">
        <v>0</v>
      </c>
      <c r="E16" s="139">
        <v>0</v>
      </c>
      <c r="F16" s="139">
        <v>65.298999999999992</v>
      </c>
      <c r="G16" s="139">
        <v>44.37</v>
      </c>
      <c r="H16" s="139">
        <v>74.540999999999997</v>
      </c>
      <c r="I16" s="139">
        <v>64.861999999999995</v>
      </c>
      <c r="J16" s="139">
        <v>36.448</v>
      </c>
      <c r="K16" s="139">
        <v>0</v>
      </c>
    </row>
    <row r="17" spans="1:11">
      <c r="A17" s="49" t="s">
        <v>162</v>
      </c>
      <c r="B17" s="139">
        <v>0</v>
      </c>
      <c r="C17" s="139">
        <v>0</v>
      </c>
      <c r="D17" s="139">
        <v>0</v>
      </c>
      <c r="E17" s="139">
        <v>0</v>
      </c>
      <c r="F17" s="139">
        <v>5.7649999999999997</v>
      </c>
      <c r="G17" s="139">
        <v>11.981999999999999</v>
      </c>
      <c r="H17" s="139">
        <v>12.172000000000001</v>
      </c>
      <c r="I17" s="139">
        <v>13.406000000000001</v>
      </c>
      <c r="J17" s="139">
        <v>0</v>
      </c>
      <c r="K17" s="139">
        <v>0</v>
      </c>
    </row>
    <row r="18" spans="1:11">
      <c r="A18" s="49" t="s">
        <v>49</v>
      </c>
      <c r="B18" s="139">
        <v>0</v>
      </c>
      <c r="C18" s="139">
        <v>50</v>
      </c>
      <c r="D18" s="139">
        <v>0</v>
      </c>
      <c r="E18" s="139">
        <v>0</v>
      </c>
      <c r="F18" s="139">
        <v>0</v>
      </c>
      <c r="G18" s="139">
        <v>0</v>
      </c>
      <c r="H18" s="139">
        <v>0</v>
      </c>
      <c r="I18" s="139">
        <v>0</v>
      </c>
      <c r="J18" s="139">
        <v>0</v>
      </c>
      <c r="K18" s="139">
        <v>0</v>
      </c>
    </row>
    <row r="19" spans="1:11">
      <c r="A19" s="49" t="s">
        <v>141</v>
      </c>
      <c r="B19" s="139">
        <v>145.69999999999999</v>
      </c>
      <c r="C19" s="139">
        <v>168.9</v>
      </c>
      <c r="D19" s="139">
        <v>178.4</v>
      </c>
      <c r="E19" s="139">
        <v>202.4</v>
      </c>
      <c r="F19" s="139">
        <v>233.76599999999999</v>
      </c>
      <c r="G19" s="139">
        <v>141.69800000000001</v>
      </c>
      <c r="H19" s="139">
        <v>0</v>
      </c>
      <c r="I19" s="139">
        <v>0</v>
      </c>
      <c r="J19" s="139">
        <v>0</v>
      </c>
      <c r="K19" s="139">
        <v>0</v>
      </c>
    </row>
    <row r="20" spans="1:11">
      <c r="A20" s="49" t="s">
        <v>136</v>
      </c>
      <c r="B20" s="139">
        <v>0</v>
      </c>
      <c r="C20" s="139">
        <v>0</v>
      </c>
      <c r="D20" s="139">
        <v>0</v>
      </c>
      <c r="E20" s="139">
        <v>0</v>
      </c>
      <c r="F20" s="139">
        <v>0</v>
      </c>
      <c r="G20" s="139">
        <v>107.26</v>
      </c>
      <c r="H20" s="139">
        <v>197.15899999999999</v>
      </c>
      <c r="I20" s="139">
        <v>170.244</v>
      </c>
      <c r="J20" s="139">
        <v>206.05</v>
      </c>
      <c r="K20" s="139">
        <v>178.047</v>
      </c>
    </row>
    <row r="21" spans="1:11" ht="25.5">
      <c r="A21" s="49" t="s">
        <v>165</v>
      </c>
      <c r="B21" s="139">
        <v>7</v>
      </c>
      <c r="C21" s="139">
        <v>5</v>
      </c>
      <c r="D21" s="139">
        <v>0</v>
      </c>
      <c r="E21" s="139">
        <v>0</v>
      </c>
      <c r="F21" s="139">
        <v>0</v>
      </c>
      <c r="G21" s="139">
        <v>0</v>
      </c>
      <c r="H21" s="139">
        <v>0</v>
      </c>
      <c r="I21" s="139">
        <v>0</v>
      </c>
      <c r="J21" s="139">
        <v>0</v>
      </c>
      <c r="K21" s="139">
        <v>0</v>
      </c>
    </row>
    <row r="22" spans="1:11">
      <c r="A22" s="49" t="s">
        <v>166</v>
      </c>
      <c r="B22" s="139">
        <v>10.6</v>
      </c>
      <c r="C22" s="139">
        <v>5</v>
      </c>
      <c r="D22" s="139">
        <v>3.5</v>
      </c>
      <c r="E22" s="139">
        <v>0</v>
      </c>
      <c r="F22" s="139">
        <v>0</v>
      </c>
      <c r="G22" s="139">
        <v>0</v>
      </c>
      <c r="H22" s="139">
        <v>0</v>
      </c>
      <c r="I22" s="139">
        <v>0</v>
      </c>
      <c r="J22" s="139">
        <v>0</v>
      </c>
      <c r="K22" s="139">
        <v>0</v>
      </c>
    </row>
    <row r="23" spans="1:11">
      <c r="A23" s="49" t="s">
        <v>167</v>
      </c>
      <c r="B23" s="139">
        <v>0</v>
      </c>
      <c r="C23" s="139">
        <v>0</v>
      </c>
      <c r="D23" s="139">
        <v>0</v>
      </c>
      <c r="E23" s="139">
        <v>0</v>
      </c>
      <c r="F23" s="139">
        <v>0</v>
      </c>
      <c r="G23" s="139">
        <v>15</v>
      </c>
      <c r="H23" s="139">
        <v>4.5</v>
      </c>
      <c r="I23" s="139">
        <v>0</v>
      </c>
      <c r="J23" s="139">
        <v>0</v>
      </c>
      <c r="K23" s="139">
        <v>0</v>
      </c>
    </row>
    <row r="24" spans="1:11" ht="12.75" customHeight="1">
      <c r="A24" s="49" t="s">
        <v>113</v>
      </c>
      <c r="B24" s="139">
        <v>0</v>
      </c>
      <c r="C24" s="139">
        <v>0</v>
      </c>
      <c r="D24" s="139">
        <v>0</v>
      </c>
      <c r="E24" s="139">
        <v>15.913</v>
      </c>
      <c r="F24" s="139">
        <v>37.57</v>
      </c>
      <c r="G24" s="139">
        <v>14.566000000000001</v>
      </c>
      <c r="H24" s="139">
        <v>8.0269999999999992</v>
      </c>
      <c r="I24" s="139">
        <v>0</v>
      </c>
      <c r="J24" s="139">
        <v>0</v>
      </c>
      <c r="K24" s="139">
        <v>0</v>
      </c>
    </row>
    <row r="25" spans="1:11">
      <c r="A25" s="49" t="s">
        <v>168</v>
      </c>
      <c r="B25" s="139">
        <v>0</v>
      </c>
      <c r="C25" s="139">
        <v>0</v>
      </c>
      <c r="D25" s="139">
        <v>0</v>
      </c>
      <c r="E25" s="139">
        <v>0</v>
      </c>
      <c r="F25" s="139">
        <v>0</v>
      </c>
      <c r="G25" s="139">
        <v>0</v>
      </c>
      <c r="H25" s="139">
        <v>0</v>
      </c>
      <c r="I25" s="139">
        <v>3.5</v>
      </c>
      <c r="J25" s="139">
        <v>20.568999999999999</v>
      </c>
      <c r="K25" s="139">
        <v>7.4790000000000001</v>
      </c>
    </row>
    <row r="26" spans="1:11">
      <c r="A26" s="49" t="s">
        <v>252</v>
      </c>
      <c r="B26" s="139">
        <v>163.4</v>
      </c>
      <c r="C26" s="139">
        <v>172.1</v>
      </c>
      <c r="D26" s="139">
        <v>185.96100000000001</v>
      </c>
      <c r="E26" s="139">
        <v>132.29</v>
      </c>
      <c r="F26" s="139">
        <v>41.33</v>
      </c>
      <c r="G26" s="139">
        <v>4.1100000000000003</v>
      </c>
      <c r="H26" s="139">
        <v>0.9</v>
      </c>
      <c r="I26" s="139">
        <v>0</v>
      </c>
      <c r="J26" s="139">
        <v>0</v>
      </c>
      <c r="K26" s="139">
        <v>0</v>
      </c>
    </row>
  </sheetData>
  <mergeCells count="1">
    <mergeCell ref="A1:K1"/>
  </mergeCells>
  <conditionalFormatting sqref="B13:K23 B8:K11">
    <cfRule type="cellIs" dxfId="20" priority="8" operator="equal">
      <formula>0</formula>
    </cfRule>
  </conditionalFormatting>
  <conditionalFormatting sqref="B12:K12">
    <cfRule type="cellIs" dxfId="19" priority="5" operator="equal">
      <formula>0</formula>
    </cfRule>
  </conditionalFormatting>
  <conditionalFormatting sqref="B3:K6">
    <cfRule type="cellIs" dxfId="18" priority="3" operator="equal">
      <formula>0</formula>
    </cfRule>
  </conditionalFormatting>
  <conditionalFormatting sqref="B7:K7">
    <cfRule type="cellIs" dxfId="17" priority="2" operator="equal">
      <formula>0</formula>
    </cfRule>
  </conditionalFormatting>
  <conditionalFormatting sqref="B24:K26">
    <cfRule type="cellIs" dxfId="16" priority="1" operator="equal">
      <formula>0</formula>
    </cfRule>
  </conditionalFormatting>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6"/>
  <sheetViews>
    <sheetView workbookViewId="0">
      <selection activeCell="A26" sqref="A26: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8.710937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c r="A3" s="49" t="s">
        <v>253</v>
      </c>
      <c r="B3" s="139">
        <v>0</v>
      </c>
      <c r="C3" s="139">
        <v>0</v>
      </c>
      <c r="D3" s="139">
        <v>0</v>
      </c>
      <c r="E3" s="139">
        <v>0</v>
      </c>
      <c r="F3" s="139">
        <v>2.2959999999999998</v>
      </c>
      <c r="G3" s="139">
        <v>23.465</v>
      </c>
      <c r="H3" s="139">
        <v>51.034999999999997</v>
      </c>
      <c r="I3" s="139">
        <v>63.536000000000001</v>
      </c>
      <c r="J3" s="139">
        <v>65.778999999999996</v>
      </c>
      <c r="K3" s="139">
        <v>40.9</v>
      </c>
    </row>
    <row r="4" spans="1:12">
      <c r="A4" s="49" t="s">
        <v>114</v>
      </c>
      <c r="B4" s="139">
        <v>8.4</v>
      </c>
      <c r="C4" s="139">
        <v>9.7360000000000007</v>
      </c>
      <c r="D4" s="139">
        <v>14</v>
      </c>
      <c r="E4" s="139">
        <v>13.5</v>
      </c>
      <c r="F4" s="139">
        <v>11.2</v>
      </c>
      <c r="G4" s="139">
        <v>6.1</v>
      </c>
      <c r="H4" s="139">
        <v>0</v>
      </c>
      <c r="I4" s="139">
        <v>0</v>
      </c>
      <c r="J4" s="139">
        <v>0</v>
      </c>
      <c r="K4" s="139">
        <v>0</v>
      </c>
    </row>
    <row r="5" spans="1:12" ht="25.5">
      <c r="A5" s="49" t="s">
        <v>23</v>
      </c>
      <c r="B5" s="139">
        <v>0</v>
      </c>
      <c r="C5" s="139">
        <v>0</v>
      </c>
      <c r="D5" s="139">
        <v>0</v>
      </c>
      <c r="E5" s="139">
        <v>0</v>
      </c>
      <c r="F5" s="139">
        <v>0</v>
      </c>
      <c r="G5" s="139">
        <v>9.3000000000000007</v>
      </c>
      <c r="H5" s="139">
        <v>10.6</v>
      </c>
      <c r="I5" s="139">
        <v>8</v>
      </c>
      <c r="J5" s="139">
        <v>2.1</v>
      </c>
      <c r="K5" s="139">
        <v>0</v>
      </c>
    </row>
    <row r="6" spans="1:12">
      <c r="A6" s="49" t="s">
        <v>254</v>
      </c>
      <c r="B6" s="139">
        <v>12.5</v>
      </c>
      <c r="C6" s="139">
        <v>8.8000000000000007</v>
      </c>
      <c r="D6" s="139">
        <v>11.119</v>
      </c>
      <c r="E6" s="139">
        <v>6.8760000000000003</v>
      </c>
      <c r="F6" s="139">
        <v>5.4589999999999996</v>
      </c>
      <c r="G6" s="139">
        <v>2.0790000000000002</v>
      </c>
      <c r="H6" s="139">
        <v>1.29</v>
      </c>
      <c r="I6" s="139">
        <v>0.92500000000000027</v>
      </c>
      <c r="J6" s="139">
        <v>3.137</v>
      </c>
      <c r="K6" s="139">
        <v>0</v>
      </c>
    </row>
    <row r="7" spans="1:12">
      <c r="A7" s="49" t="s">
        <v>170</v>
      </c>
      <c r="B7" s="139">
        <v>208.10900000000001</v>
      </c>
      <c r="C7" s="139">
        <v>189.34299999999999</v>
      </c>
      <c r="D7" s="139">
        <v>211.93799999999999</v>
      </c>
      <c r="E7" s="139">
        <v>182.27599999999998</v>
      </c>
      <c r="F7" s="139">
        <v>178.874</v>
      </c>
      <c r="G7" s="139">
        <v>172.63800000000001</v>
      </c>
      <c r="H7" s="139">
        <v>165.47399999999999</v>
      </c>
      <c r="I7" s="139">
        <v>155.64500000000001</v>
      </c>
      <c r="J7" s="139">
        <v>144.149</v>
      </c>
      <c r="K7" s="139">
        <v>149.72800000000001</v>
      </c>
    </row>
    <row r="8" spans="1:12">
      <c r="A8" s="49" t="s">
        <v>111</v>
      </c>
      <c r="B8" s="139">
        <v>0</v>
      </c>
      <c r="C8" s="139">
        <v>0</v>
      </c>
      <c r="D8" s="139">
        <v>0</v>
      </c>
      <c r="E8" s="139">
        <v>5.843</v>
      </c>
      <c r="F8" s="139">
        <v>0</v>
      </c>
      <c r="G8" s="139">
        <v>0</v>
      </c>
      <c r="H8" s="139">
        <v>0</v>
      </c>
      <c r="I8" s="139">
        <v>0</v>
      </c>
      <c r="J8" s="139">
        <v>0</v>
      </c>
      <c r="K8" s="139">
        <v>0</v>
      </c>
    </row>
    <row r="9" spans="1:12">
      <c r="A9" s="49" t="s">
        <v>25</v>
      </c>
      <c r="B9" s="139">
        <v>0</v>
      </c>
      <c r="C9" s="139">
        <v>0</v>
      </c>
      <c r="D9" s="139">
        <v>0.20100000000000001</v>
      </c>
      <c r="E9" s="139">
        <v>0.26100000000000001</v>
      </c>
      <c r="F9" s="139">
        <v>0.99099999999999999</v>
      </c>
      <c r="G9" s="139">
        <v>1.0609999999999999</v>
      </c>
      <c r="H9" s="139">
        <v>1.1180000000000001</v>
      </c>
      <c r="I9" s="139">
        <v>1.7050000000000001</v>
      </c>
      <c r="J9" s="139">
        <v>1.5</v>
      </c>
      <c r="K9" s="139">
        <v>1.5</v>
      </c>
    </row>
    <row r="10" spans="1:12">
      <c r="A10" s="141" t="s">
        <v>569</v>
      </c>
      <c r="B10" s="139">
        <v>0</v>
      </c>
      <c r="C10" s="139">
        <v>0</v>
      </c>
      <c r="D10" s="139">
        <v>0</v>
      </c>
      <c r="E10" s="139">
        <v>0</v>
      </c>
      <c r="F10" s="139">
        <v>0</v>
      </c>
      <c r="G10" s="139">
        <v>0</v>
      </c>
      <c r="H10" s="139">
        <v>0</v>
      </c>
      <c r="I10" s="139">
        <v>0</v>
      </c>
      <c r="J10" s="139">
        <v>0</v>
      </c>
      <c r="K10" s="139">
        <v>9.3000000000000007</v>
      </c>
    </row>
    <row r="11" spans="1:12" ht="25.5">
      <c r="A11" s="49" t="s">
        <v>24</v>
      </c>
      <c r="B11" s="139">
        <v>0</v>
      </c>
      <c r="C11" s="139">
        <v>0</v>
      </c>
      <c r="D11" s="139">
        <v>0</v>
      </c>
      <c r="E11" s="139">
        <v>0</v>
      </c>
      <c r="F11" s="139">
        <v>0</v>
      </c>
      <c r="G11" s="139">
        <v>0.66</v>
      </c>
      <c r="H11" s="139">
        <v>2.3130000000000002</v>
      </c>
      <c r="I11" s="139">
        <v>4.0519999999999996</v>
      </c>
      <c r="J11" s="139">
        <v>5.5549999999999997</v>
      </c>
      <c r="K11" s="139">
        <v>6.7</v>
      </c>
    </row>
    <row r="12" spans="1:12">
      <c r="A12" s="49" t="s">
        <v>140</v>
      </c>
      <c r="B12" s="139">
        <v>0</v>
      </c>
      <c r="C12" s="139">
        <v>0</v>
      </c>
      <c r="D12" s="139">
        <v>0</v>
      </c>
      <c r="E12" s="139">
        <v>0</v>
      </c>
      <c r="F12" s="139">
        <v>2</v>
      </c>
      <c r="G12" s="139">
        <v>2</v>
      </c>
      <c r="H12" s="139">
        <v>2</v>
      </c>
      <c r="I12" s="139">
        <v>2</v>
      </c>
      <c r="J12" s="139">
        <v>0</v>
      </c>
      <c r="K12" s="139">
        <v>0</v>
      </c>
    </row>
    <row r="13" spans="1:12">
      <c r="A13" s="49" t="s">
        <v>112</v>
      </c>
      <c r="B13" s="139">
        <v>0</v>
      </c>
      <c r="C13" s="139">
        <v>0</v>
      </c>
      <c r="D13" s="139">
        <v>0</v>
      </c>
      <c r="E13" s="139">
        <v>82.302000000000007</v>
      </c>
      <c r="F13" s="139">
        <v>100</v>
      </c>
      <c r="G13" s="139">
        <v>100</v>
      </c>
      <c r="H13" s="139">
        <v>25</v>
      </c>
      <c r="I13" s="139">
        <v>35</v>
      </c>
      <c r="J13" s="139">
        <v>0</v>
      </c>
      <c r="K13" s="139">
        <v>0</v>
      </c>
    </row>
    <row r="14" spans="1:12">
      <c r="A14" s="49" t="s">
        <v>135</v>
      </c>
      <c r="B14" s="139">
        <v>0</v>
      </c>
      <c r="C14" s="139">
        <v>0</v>
      </c>
      <c r="D14" s="139">
        <v>0</v>
      </c>
      <c r="E14" s="139">
        <v>0</v>
      </c>
      <c r="F14" s="139">
        <v>108.14</v>
      </c>
      <c r="G14" s="139">
        <v>62.9</v>
      </c>
      <c r="H14" s="139">
        <v>125.44199999999999</v>
      </c>
      <c r="I14" s="139">
        <v>47.362000000000002</v>
      </c>
      <c r="J14" s="139">
        <v>5.95</v>
      </c>
      <c r="K14" s="139">
        <v>0.16700000000000001</v>
      </c>
    </row>
    <row r="15" spans="1:12" ht="12.75" customHeight="1">
      <c r="A15" s="49" t="s">
        <v>342</v>
      </c>
      <c r="B15" s="139">
        <v>0</v>
      </c>
      <c r="C15" s="139">
        <v>0</v>
      </c>
      <c r="D15" s="139">
        <v>0</v>
      </c>
      <c r="E15" s="139">
        <v>0</v>
      </c>
      <c r="F15" s="139">
        <v>0</v>
      </c>
      <c r="G15" s="139">
        <v>0</v>
      </c>
      <c r="H15" s="139">
        <v>0</v>
      </c>
      <c r="I15" s="139">
        <v>0.4</v>
      </c>
      <c r="J15" s="139">
        <v>0.2</v>
      </c>
      <c r="K15" s="139">
        <v>0</v>
      </c>
    </row>
    <row r="16" spans="1:12">
      <c r="A16" s="49" t="s">
        <v>143</v>
      </c>
      <c r="B16" s="139">
        <v>1.921</v>
      </c>
      <c r="C16" s="139">
        <v>3.7</v>
      </c>
      <c r="D16" s="139">
        <v>4.5259999999999998</v>
      </c>
      <c r="E16" s="139">
        <v>5.2249999999999996</v>
      </c>
      <c r="F16" s="139">
        <v>4.21</v>
      </c>
      <c r="G16" s="139">
        <v>1.4</v>
      </c>
      <c r="H16" s="139">
        <v>0</v>
      </c>
      <c r="I16" s="139">
        <v>0</v>
      </c>
      <c r="J16" s="139">
        <v>0</v>
      </c>
      <c r="K16" s="139">
        <v>0</v>
      </c>
    </row>
    <row r="17" spans="1:11">
      <c r="A17" s="49" t="s">
        <v>171</v>
      </c>
      <c r="B17" s="139">
        <v>2.2000000000000002</v>
      </c>
      <c r="C17" s="139">
        <v>1.3</v>
      </c>
      <c r="D17" s="139">
        <v>0</v>
      </c>
      <c r="E17" s="139">
        <v>0</v>
      </c>
      <c r="F17" s="139">
        <v>0</v>
      </c>
      <c r="G17" s="139">
        <v>0</v>
      </c>
      <c r="H17" s="139">
        <v>0</v>
      </c>
      <c r="I17" s="139">
        <v>0</v>
      </c>
      <c r="J17" s="139">
        <v>0</v>
      </c>
      <c r="K17" s="139">
        <v>0</v>
      </c>
    </row>
    <row r="18" spans="1:11" ht="25.5">
      <c r="A18" s="49" t="s">
        <v>251</v>
      </c>
      <c r="B18" s="139">
        <v>14.7</v>
      </c>
      <c r="C18" s="139">
        <v>12.3</v>
      </c>
      <c r="D18" s="139">
        <v>12.071999999999999</v>
      </c>
      <c r="E18" s="139">
        <v>8.1430000000000007</v>
      </c>
      <c r="F18" s="139">
        <v>121.752</v>
      </c>
      <c r="G18" s="139">
        <v>23.196000000000002</v>
      </c>
      <c r="H18" s="139">
        <v>16.899999999999999</v>
      </c>
      <c r="I18" s="139">
        <v>23</v>
      </c>
      <c r="J18" s="139">
        <v>35</v>
      </c>
      <c r="K18" s="139">
        <v>60.088999999999999</v>
      </c>
    </row>
    <row r="19" spans="1:11">
      <c r="A19" s="49" t="s">
        <v>124</v>
      </c>
      <c r="B19" s="139">
        <v>0</v>
      </c>
      <c r="C19" s="139">
        <v>1</v>
      </c>
      <c r="D19" s="139">
        <v>3</v>
      </c>
      <c r="E19" s="139">
        <v>0</v>
      </c>
      <c r="F19" s="139">
        <v>0</v>
      </c>
      <c r="G19" s="139">
        <v>0</v>
      </c>
      <c r="H19" s="139">
        <v>0</v>
      </c>
      <c r="I19" s="139">
        <v>0</v>
      </c>
      <c r="J19" s="139">
        <v>0</v>
      </c>
      <c r="K19" s="139">
        <v>0</v>
      </c>
    </row>
    <row r="20" spans="1:11" ht="25.5">
      <c r="A20" s="49" t="s">
        <v>63</v>
      </c>
      <c r="B20" s="139">
        <v>0</v>
      </c>
      <c r="C20" s="139">
        <v>0</v>
      </c>
      <c r="D20" s="139">
        <v>2.1030000000000002</v>
      </c>
      <c r="E20" s="139">
        <v>6.9119999999999999</v>
      </c>
      <c r="F20" s="139">
        <v>5.5759999999999996</v>
      </c>
      <c r="G20" s="139">
        <v>7.39</v>
      </c>
      <c r="H20" s="139">
        <v>7.4560000000000004</v>
      </c>
      <c r="I20" s="139">
        <v>12.196999999999999</v>
      </c>
      <c r="J20" s="139">
        <v>9.2799999999999994</v>
      </c>
      <c r="K20" s="139">
        <v>6.3730000000000002</v>
      </c>
    </row>
    <row r="21" spans="1:11">
      <c r="A21" s="49" t="s">
        <v>172</v>
      </c>
      <c r="B21" s="139">
        <v>10.244</v>
      </c>
      <c r="C21" s="139">
        <v>11.06</v>
      </c>
      <c r="D21" s="139">
        <v>11.435</v>
      </c>
      <c r="E21" s="139">
        <v>11.678000000000001</v>
      </c>
      <c r="F21" s="139">
        <v>10.07</v>
      </c>
      <c r="G21" s="139">
        <v>12.323</v>
      </c>
      <c r="H21" s="139">
        <v>0</v>
      </c>
      <c r="I21" s="139">
        <v>0</v>
      </c>
      <c r="J21" s="139">
        <v>0</v>
      </c>
      <c r="K21" s="139">
        <v>0</v>
      </c>
    </row>
    <row r="22" spans="1:11">
      <c r="A22" s="49" t="s">
        <v>128</v>
      </c>
      <c r="B22" s="139">
        <v>1.5</v>
      </c>
      <c r="C22" s="139">
        <v>1.3</v>
      </c>
      <c r="D22" s="139">
        <v>1</v>
      </c>
      <c r="E22" s="139">
        <v>0</v>
      </c>
      <c r="F22" s="139">
        <v>0</v>
      </c>
      <c r="G22" s="139">
        <v>0</v>
      </c>
      <c r="H22" s="139">
        <v>0</v>
      </c>
      <c r="I22" s="139">
        <v>0</v>
      </c>
      <c r="J22" s="139">
        <v>20</v>
      </c>
      <c r="K22" s="139">
        <v>0</v>
      </c>
    </row>
    <row r="23" spans="1:11">
      <c r="A23" s="49" t="s">
        <v>117</v>
      </c>
      <c r="B23" s="139">
        <v>6.7</v>
      </c>
      <c r="C23" s="139">
        <v>12</v>
      </c>
      <c r="D23" s="139">
        <v>14.955</v>
      </c>
      <c r="E23" s="139">
        <v>15.917</v>
      </c>
      <c r="F23" s="139">
        <v>12.67</v>
      </c>
      <c r="G23" s="139">
        <v>22.536000000000001</v>
      </c>
      <c r="H23" s="139">
        <v>0</v>
      </c>
      <c r="I23" s="139">
        <v>0</v>
      </c>
      <c r="J23" s="139">
        <v>0</v>
      </c>
      <c r="K23" s="139">
        <v>0</v>
      </c>
    </row>
    <row r="24" spans="1:11">
      <c r="A24" s="49" t="s">
        <v>138</v>
      </c>
      <c r="B24" s="139">
        <v>0</v>
      </c>
      <c r="C24" s="139">
        <v>0</v>
      </c>
      <c r="D24" s="139">
        <v>0</v>
      </c>
      <c r="E24" s="139">
        <v>0</v>
      </c>
      <c r="F24" s="139">
        <v>0.85</v>
      </c>
      <c r="G24" s="139">
        <v>0.42099999999999999</v>
      </c>
      <c r="H24" s="139">
        <v>0.43099999999999999</v>
      </c>
      <c r="I24" s="139">
        <v>0.43099999999999999</v>
      </c>
      <c r="J24" s="139">
        <v>0</v>
      </c>
      <c r="K24" s="139">
        <v>0</v>
      </c>
    </row>
    <row r="25" spans="1:11">
      <c r="A25" s="49" t="s">
        <v>158</v>
      </c>
      <c r="B25" s="139">
        <v>0</v>
      </c>
      <c r="C25" s="139">
        <v>0</v>
      </c>
      <c r="D25" s="139">
        <v>14</v>
      </c>
      <c r="E25" s="139">
        <v>8.6999999999999993</v>
      </c>
      <c r="F25" s="139">
        <v>32.286999999999999</v>
      </c>
      <c r="G25" s="139">
        <v>47.63</v>
      </c>
      <c r="H25" s="139">
        <v>25.568000000000001</v>
      </c>
      <c r="I25" s="139">
        <v>22.693999999999999</v>
      </c>
      <c r="J25" s="139">
        <v>44.052</v>
      </c>
      <c r="K25" s="139">
        <v>35.030999999999999</v>
      </c>
    </row>
    <row r="26" spans="1:11" hidden="1">
      <c r="A26"/>
      <c r="B26"/>
      <c r="C26"/>
      <c r="D26"/>
      <c r="E26"/>
      <c r="F26"/>
      <c r="G26"/>
      <c r="H26"/>
      <c r="I26"/>
      <c r="J26"/>
      <c r="K26"/>
    </row>
    <row r="27" spans="1:11" hidden="1">
      <c r="A27"/>
      <c r="B27"/>
      <c r="C27"/>
      <c r="D27"/>
      <c r="E27"/>
      <c r="F27"/>
      <c r="G27"/>
      <c r="H27"/>
      <c r="I27"/>
      <c r="J27"/>
      <c r="K27"/>
    </row>
    <row r="28" spans="1:11" hidden="1">
      <c r="A28"/>
      <c r="B28"/>
      <c r="C28"/>
      <c r="D28"/>
      <c r="E28"/>
      <c r="F28"/>
      <c r="G28"/>
      <c r="H28"/>
      <c r="I28"/>
      <c r="J28"/>
      <c r="K28"/>
    </row>
    <row r="29" spans="1:11" hidden="1">
      <c r="A29"/>
      <c r="B29"/>
      <c r="C29"/>
      <c r="D29"/>
      <c r="E29"/>
      <c r="F29"/>
      <c r="G29"/>
      <c r="H29"/>
      <c r="I29"/>
      <c r="J29"/>
      <c r="K29"/>
    </row>
    <row r="30" spans="1:11" hidden="1">
      <c r="A30"/>
      <c r="B30"/>
      <c r="C30"/>
      <c r="D30"/>
      <c r="E30"/>
      <c r="F30"/>
      <c r="G30"/>
      <c r="H30"/>
      <c r="I30"/>
      <c r="J30"/>
      <c r="K30"/>
    </row>
    <row r="31" spans="1:11" hidden="1"/>
    <row r="32" spans="1:1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t="18" hidden="1" customHeight="1"/>
  </sheetData>
  <mergeCells count="1">
    <mergeCell ref="A1:K1"/>
  </mergeCells>
  <conditionalFormatting sqref="B24:K25 B3:K8 B10:K22">
    <cfRule type="cellIs" dxfId="15" priority="3" operator="equal">
      <formula>0</formula>
    </cfRule>
  </conditionalFormatting>
  <conditionalFormatting sqref="B23:K23">
    <cfRule type="cellIs" dxfId="14" priority="2" operator="equal">
      <formula>0</formula>
    </cfRule>
  </conditionalFormatting>
  <conditionalFormatting sqref="B9:K9">
    <cfRule type="cellIs" dxfId="13" priority="1" operator="equal">
      <formula>0</formula>
    </cfRule>
  </conditionalFormatting>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1"/>
  <sheetViews>
    <sheetView workbookViewId="0">
      <selection activeCell="A32" sqref="A32: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8.7109375" hidden="1"/>
  </cols>
  <sheetData>
    <row r="1" spans="1:12" ht="12.75" customHeight="1">
      <c r="A1" s="170" t="s">
        <v>427</v>
      </c>
      <c r="B1" s="170"/>
      <c r="C1" s="170"/>
      <c r="D1" s="170"/>
      <c r="E1" s="170"/>
      <c r="F1" s="170"/>
      <c r="G1" s="170"/>
      <c r="H1" s="170"/>
      <c r="I1" s="170"/>
      <c r="J1" s="170"/>
      <c r="K1" s="170"/>
      <c r="L1" s="29"/>
    </row>
    <row r="2" spans="1:12" ht="63.75">
      <c r="A2" s="56" t="s">
        <v>194</v>
      </c>
      <c r="B2" s="91" t="s">
        <v>354</v>
      </c>
      <c r="C2" s="91" t="s">
        <v>373</v>
      </c>
      <c r="D2" s="91" t="s">
        <v>355</v>
      </c>
      <c r="E2" s="91" t="s">
        <v>374</v>
      </c>
      <c r="F2" s="91" t="s">
        <v>356</v>
      </c>
      <c r="G2" s="91" t="s">
        <v>357</v>
      </c>
      <c r="H2" s="91" t="s">
        <v>358</v>
      </c>
      <c r="I2" s="91" t="s">
        <v>446</v>
      </c>
      <c r="J2" s="91" t="s">
        <v>359</v>
      </c>
      <c r="K2" s="91" t="s">
        <v>375</v>
      </c>
    </row>
    <row r="3" spans="1:12">
      <c r="A3" s="49" t="s">
        <v>129</v>
      </c>
      <c r="B3" s="139">
        <v>0</v>
      </c>
      <c r="C3" s="139">
        <v>0</v>
      </c>
      <c r="D3" s="139">
        <v>2.4445000000000001</v>
      </c>
      <c r="E3" s="139">
        <v>0</v>
      </c>
      <c r="F3" s="139">
        <v>0.56899999999999995</v>
      </c>
      <c r="G3" s="139">
        <v>0</v>
      </c>
      <c r="H3" s="139">
        <v>0</v>
      </c>
      <c r="I3" s="139">
        <v>0</v>
      </c>
      <c r="J3" s="139">
        <v>0</v>
      </c>
      <c r="K3" s="139">
        <v>0</v>
      </c>
    </row>
    <row r="4" spans="1:12">
      <c r="A4" s="49" t="s">
        <v>67</v>
      </c>
      <c r="B4" s="139">
        <v>12.4</v>
      </c>
      <c r="C4" s="139">
        <v>21.6</v>
      </c>
      <c r="D4" s="139">
        <v>26.9</v>
      </c>
      <c r="E4" s="139">
        <v>25.292000000000002</v>
      </c>
      <c r="F4" s="139">
        <v>0</v>
      </c>
      <c r="G4" s="139">
        <v>0</v>
      </c>
      <c r="H4" s="139">
        <v>0</v>
      </c>
      <c r="I4" s="139">
        <v>0</v>
      </c>
      <c r="J4" s="139">
        <v>0</v>
      </c>
      <c r="K4" s="139">
        <v>0</v>
      </c>
    </row>
    <row r="5" spans="1:12">
      <c r="A5" s="49" t="s">
        <v>173</v>
      </c>
      <c r="B5" s="139">
        <v>1.5</v>
      </c>
      <c r="C5" s="139">
        <v>0</v>
      </c>
      <c r="D5" s="139">
        <v>0</v>
      </c>
      <c r="E5" s="139">
        <v>0</v>
      </c>
      <c r="F5" s="139">
        <v>0</v>
      </c>
      <c r="G5" s="139">
        <v>0</v>
      </c>
      <c r="H5" s="139">
        <v>0</v>
      </c>
      <c r="I5" s="139">
        <v>0</v>
      </c>
      <c r="J5" s="139">
        <v>0</v>
      </c>
      <c r="K5" s="139">
        <v>0</v>
      </c>
    </row>
    <row r="6" spans="1:12">
      <c r="A6" s="49" t="s">
        <v>110</v>
      </c>
      <c r="B6" s="139">
        <v>0</v>
      </c>
      <c r="C6" s="139">
        <v>0</v>
      </c>
      <c r="D6" s="139">
        <v>0</v>
      </c>
      <c r="E6" s="139">
        <v>4.9000000000000004</v>
      </c>
      <c r="F6" s="139">
        <v>0</v>
      </c>
      <c r="G6" s="139">
        <v>0</v>
      </c>
      <c r="H6" s="139">
        <v>0</v>
      </c>
      <c r="I6" s="139">
        <v>0</v>
      </c>
      <c r="J6" s="139">
        <v>0</v>
      </c>
      <c r="K6" s="139">
        <v>0</v>
      </c>
    </row>
    <row r="7" spans="1:12">
      <c r="A7" s="49" t="s">
        <v>174</v>
      </c>
      <c r="B7" s="139">
        <v>0</v>
      </c>
      <c r="C7" s="139">
        <v>0</v>
      </c>
      <c r="D7" s="139">
        <v>0</v>
      </c>
      <c r="E7" s="139">
        <v>0</v>
      </c>
      <c r="F7" s="139">
        <v>1</v>
      </c>
      <c r="G7" s="139">
        <v>1</v>
      </c>
      <c r="H7" s="139">
        <v>4</v>
      </c>
      <c r="I7" s="139">
        <v>4</v>
      </c>
      <c r="J7" s="139">
        <v>0</v>
      </c>
      <c r="K7" s="139">
        <v>0</v>
      </c>
    </row>
    <row r="8" spans="1:12">
      <c r="A8" s="49" t="s">
        <v>235</v>
      </c>
      <c r="B8" s="139">
        <v>0</v>
      </c>
      <c r="C8" s="139">
        <v>0</v>
      </c>
      <c r="D8" s="139">
        <v>0</v>
      </c>
      <c r="E8" s="139">
        <v>0</v>
      </c>
      <c r="F8" s="139">
        <v>0</v>
      </c>
      <c r="G8" s="139">
        <v>0</v>
      </c>
      <c r="H8" s="139">
        <v>1.613</v>
      </c>
      <c r="I8" s="139">
        <v>1.5029999999999999</v>
      </c>
      <c r="J8" s="139">
        <v>8.3650000000000002</v>
      </c>
      <c r="K8" s="139">
        <v>7.649</v>
      </c>
    </row>
    <row r="9" spans="1:12" ht="12.75" customHeight="1">
      <c r="A9" s="49" t="s">
        <v>109</v>
      </c>
      <c r="B9" s="139">
        <v>4.5</v>
      </c>
      <c r="C9" s="139">
        <v>4</v>
      </c>
      <c r="D9" s="139">
        <v>3.2</v>
      </c>
      <c r="E9" s="139">
        <v>1.3</v>
      </c>
      <c r="F9" s="139">
        <v>0</v>
      </c>
      <c r="G9" s="139">
        <v>0</v>
      </c>
      <c r="H9" s="139">
        <v>0</v>
      </c>
      <c r="I9" s="139">
        <v>0</v>
      </c>
      <c r="J9" s="139">
        <v>0</v>
      </c>
      <c r="K9" s="139">
        <v>0</v>
      </c>
    </row>
    <row r="10" spans="1:12" ht="25.5">
      <c r="A10" s="49" t="s">
        <v>186</v>
      </c>
      <c r="B10" s="139">
        <v>0</v>
      </c>
      <c r="C10" s="139">
        <v>0</v>
      </c>
      <c r="D10" s="139">
        <v>0</v>
      </c>
      <c r="E10" s="139">
        <v>0</v>
      </c>
      <c r="F10" s="139">
        <v>0</v>
      </c>
      <c r="G10" s="139">
        <v>0</v>
      </c>
      <c r="H10" s="139">
        <v>0.45</v>
      </c>
      <c r="I10" s="139">
        <v>0.45</v>
      </c>
      <c r="J10" s="139">
        <v>0.45</v>
      </c>
      <c r="K10" s="139">
        <v>0</v>
      </c>
    </row>
    <row r="11" spans="1:12">
      <c r="A11" s="49" t="s">
        <v>264</v>
      </c>
      <c r="B11" s="139"/>
      <c r="C11" s="139"/>
      <c r="D11" s="139"/>
      <c r="E11" s="139"/>
      <c r="F11" s="139"/>
      <c r="G11" s="139"/>
      <c r="H11" s="139"/>
      <c r="I11" s="139"/>
      <c r="J11" s="139"/>
      <c r="K11" s="139"/>
    </row>
    <row r="12" spans="1:12">
      <c r="A12" s="49" t="s">
        <v>531</v>
      </c>
      <c r="B12" s="139">
        <v>225</v>
      </c>
      <c r="C12" s="139">
        <v>290</v>
      </c>
      <c r="D12" s="139">
        <v>330</v>
      </c>
      <c r="E12" s="139">
        <v>500</v>
      </c>
      <c r="F12" s="139">
        <v>430</v>
      </c>
      <c r="G12" s="139">
        <v>440</v>
      </c>
      <c r="H12" s="139">
        <v>120</v>
      </c>
      <c r="I12" s="139">
        <v>50</v>
      </c>
      <c r="J12" s="139">
        <v>0</v>
      </c>
      <c r="K12" s="139">
        <v>0</v>
      </c>
    </row>
    <row r="13" spans="1:12">
      <c r="A13" s="49" t="s">
        <v>532</v>
      </c>
      <c r="B13" s="139">
        <v>0</v>
      </c>
      <c r="C13" s="139">
        <v>0</v>
      </c>
      <c r="D13" s="139">
        <v>0</v>
      </c>
      <c r="E13" s="139">
        <v>0</v>
      </c>
      <c r="F13" s="139">
        <v>55</v>
      </c>
      <c r="G13" s="139">
        <v>55</v>
      </c>
      <c r="H13" s="139">
        <v>0</v>
      </c>
      <c r="I13" s="139">
        <v>0</v>
      </c>
      <c r="J13" s="139">
        <v>0</v>
      </c>
      <c r="K13" s="139">
        <v>0</v>
      </c>
    </row>
    <row r="14" spans="1:12">
      <c r="A14" s="49" t="s">
        <v>533</v>
      </c>
      <c r="B14" s="139">
        <v>430</v>
      </c>
      <c r="C14" s="139">
        <v>480</v>
      </c>
      <c r="D14" s="139">
        <v>700</v>
      </c>
      <c r="E14" s="139">
        <v>980</v>
      </c>
      <c r="F14" s="139">
        <v>980</v>
      </c>
      <c r="G14" s="139">
        <v>1120</v>
      </c>
      <c r="H14" s="139">
        <v>500</v>
      </c>
      <c r="I14" s="139">
        <v>170</v>
      </c>
      <c r="J14" s="139">
        <v>30</v>
      </c>
      <c r="K14" s="139">
        <v>0</v>
      </c>
    </row>
    <row r="15" spans="1:12">
      <c r="A15" s="49" t="s">
        <v>534</v>
      </c>
      <c r="B15" s="139">
        <v>242</v>
      </c>
      <c r="C15" s="139">
        <v>235</v>
      </c>
      <c r="D15" s="139">
        <v>206</v>
      </c>
      <c r="E15" s="139">
        <v>269</v>
      </c>
      <c r="F15" s="139">
        <v>310</v>
      </c>
      <c r="G15" s="139">
        <v>300</v>
      </c>
      <c r="H15" s="139">
        <v>-200</v>
      </c>
      <c r="I15" s="139">
        <v>-135</v>
      </c>
      <c r="J15" s="139">
        <v>-85</v>
      </c>
      <c r="K15" s="139">
        <v>-50</v>
      </c>
    </row>
    <row r="16" spans="1:12">
      <c r="A16" s="49" t="s">
        <v>535</v>
      </c>
      <c r="B16" s="139">
        <v>0</v>
      </c>
      <c r="C16" s="139">
        <v>0</v>
      </c>
      <c r="D16" s="139">
        <v>0</v>
      </c>
      <c r="E16" s="139">
        <v>0</v>
      </c>
      <c r="F16" s="139">
        <v>0</v>
      </c>
      <c r="G16" s="139">
        <v>0</v>
      </c>
      <c r="H16" s="139">
        <v>1539</v>
      </c>
      <c r="I16" s="139">
        <v>1483</v>
      </c>
      <c r="J16" s="139">
        <v>1941</v>
      </c>
      <c r="K16" s="139">
        <v>1570</v>
      </c>
    </row>
    <row r="17" spans="1:11">
      <c r="A17" s="49" t="s">
        <v>536</v>
      </c>
      <c r="B17" s="139">
        <v>0</v>
      </c>
      <c r="C17" s="139">
        <v>0</v>
      </c>
      <c r="D17" s="139">
        <v>0</v>
      </c>
      <c r="E17" s="139">
        <v>0</v>
      </c>
      <c r="F17" s="139">
        <v>0</v>
      </c>
      <c r="G17" s="139">
        <v>0</v>
      </c>
      <c r="H17" s="139">
        <v>690</v>
      </c>
      <c r="I17" s="139">
        <v>1000</v>
      </c>
      <c r="J17" s="37">
        <v>840</v>
      </c>
      <c r="K17" s="37">
        <v>910</v>
      </c>
    </row>
    <row r="18" spans="1:11">
      <c r="A18" s="49" t="s">
        <v>144</v>
      </c>
      <c r="B18" s="139"/>
      <c r="C18" s="139"/>
      <c r="D18" s="139"/>
      <c r="E18" s="139"/>
      <c r="F18" s="139"/>
      <c r="G18" s="139"/>
      <c r="H18" s="139"/>
      <c r="I18" s="139"/>
      <c r="J18" s="139"/>
      <c r="K18" s="139"/>
    </row>
    <row r="19" spans="1:11" s="29" customFormat="1">
      <c r="A19" s="38" t="s">
        <v>538</v>
      </c>
      <c r="B19" s="37">
        <v>0</v>
      </c>
      <c r="C19" s="37">
        <v>0</v>
      </c>
      <c r="D19" s="37">
        <v>0</v>
      </c>
      <c r="E19" s="37">
        <v>0</v>
      </c>
      <c r="F19" s="37">
        <v>0</v>
      </c>
      <c r="G19" s="37">
        <v>0</v>
      </c>
      <c r="H19" s="37">
        <v>0</v>
      </c>
      <c r="I19" s="37">
        <v>0</v>
      </c>
      <c r="J19" s="37">
        <v>0</v>
      </c>
      <c r="K19" s="37">
        <v>0</v>
      </c>
    </row>
    <row r="20" spans="1:11">
      <c r="A20" s="38" t="s">
        <v>537</v>
      </c>
      <c r="B20" s="37">
        <v>9</v>
      </c>
      <c r="C20" s="37">
        <v>11</v>
      </c>
      <c r="D20" s="37">
        <v>10</v>
      </c>
      <c r="E20" s="37">
        <v>5</v>
      </c>
      <c r="F20" s="37">
        <v>5</v>
      </c>
      <c r="G20" s="37">
        <v>40</v>
      </c>
      <c r="H20" s="37">
        <v>0</v>
      </c>
      <c r="I20" s="37">
        <v>0</v>
      </c>
      <c r="J20" s="37">
        <v>0</v>
      </c>
      <c r="K20" s="37">
        <v>0</v>
      </c>
    </row>
    <row r="21" spans="1:11" s="29" customFormat="1">
      <c r="A21" s="38" t="s">
        <v>539</v>
      </c>
      <c r="B21" s="37">
        <v>0</v>
      </c>
      <c r="C21" s="37">
        <v>0</v>
      </c>
      <c r="D21" s="37">
        <v>0</v>
      </c>
      <c r="E21" s="37">
        <v>0</v>
      </c>
      <c r="F21" s="37">
        <v>0</v>
      </c>
      <c r="G21" s="37">
        <v>0</v>
      </c>
      <c r="H21" s="37">
        <v>0</v>
      </c>
      <c r="I21" s="37">
        <v>0</v>
      </c>
      <c r="J21" s="37">
        <v>0</v>
      </c>
      <c r="K21" s="37">
        <v>0</v>
      </c>
    </row>
    <row r="22" spans="1:11">
      <c r="A22" s="148" t="s">
        <v>266</v>
      </c>
      <c r="B22" s="135"/>
      <c r="C22" s="135"/>
      <c r="D22" s="135"/>
      <c r="E22" s="135"/>
      <c r="F22" s="135"/>
      <c r="G22" s="135"/>
      <c r="H22" s="135"/>
      <c r="I22" s="135"/>
      <c r="J22" s="135"/>
      <c r="K22" s="135"/>
    </row>
    <row r="23" spans="1:11">
      <c r="A23" s="49" t="s">
        <v>134</v>
      </c>
      <c r="B23" s="139">
        <v>0</v>
      </c>
      <c r="C23" s="139">
        <v>4.9320000000000004</v>
      </c>
      <c r="D23" s="139">
        <v>3.82</v>
      </c>
      <c r="E23" s="139">
        <v>0</v>
      </c>
      <c r="F23" s="139">
        <v>0</v>
      </c>
      <c r="G23" s="139">
        <v>0</v>
      </c>
      <c r="H23" s="139">
        <v>0</v>
      </c>
      <c r="I23" s="139">
        <v>0</v>
      </c>
      <c r="J23" s="139">
        <v>0</v>
      </c>
      <c r="K23" s="139">
        <v>0</v>
      </c>
    </row>
    <row r="24" spans="1:11">
      <c r="A24" s="49" t="s">
        <v>148</v>
      </c>
      <c r="B24" s="139">
        <v>0</v>
      </c>
      <c r="C24" s="139">
        <v>0</v>
      </c>
      <c r="D24" s="139">
        <v>0</v>
      </c>
      <c r="E24" s="139">
        <v>0</v>
      </c>
      <c r="F24" s="139">
        <v>0.55000000000000004</v>
      </c>
      <c r="G24" s="139">
        <v>1.1000000000000001</v>
      </c>
      <c r="H24" s="139">
        <v>1.1000000000000001</v>
      </c>
      <c r="I24" s="139">
        <v>1.1000000000000001</v>
      </c>
      <c r="J24" s="139">
        <v>0.57499999999999996</v>
      </c>
      <c r="K24" s="139">
        <v>1.1000000000000001</v>
      </c>
    </row>
    <row r="25" spans="1:11" ht="25.5">
      <c r="A25" s="49" t="s">
        <v>147</v>
      </c>
      <c r="B25" s="139">
        <v>0</v>
      </c>
      <c r="C25" s="139">
        <v>0</v>
      </c>
      <c r="D25" s="139">
        <v>0</v>
      </c>
      <c r="E25" s="139">
        <v>0</v>
      </c>
      <c r="F25" s="139">
        <v>1.0489999999999999</v>
      </c>
      <c r="G25" s="139">
        <v>1.0169999999999999</v>
      </c>
      <c r="H25" s="139">
        <v>0.73799999999999999</v>
      </c>
      <c r="I25" s="139">
        <v>0.495</v>
      </c>
      <c r="J25" s="139">
        <v>0.29399999999999998</v>
      </c>
      <c r="K25" s="139">
        <v>0.51900000000000002</v>
      </c>
    </row>
    <row r="26" spans="1:11" ht="12.75" customHeight="1">
      <c r="A26" s="49" t="s">
        <v>210</v>
      </c>
      <c r="B26" s="139">
        <v>0</v>
      </c>
      <c r="C26" s="139">
        <v>0</v>
      </c>
      <c r="D26" s="139">
        <v>0</v>
      </c>
      <c r="E26" s="139">
        <v>0</v>
      </c>
      <c r="F26" s="139">
        <v>0</v>
      </c>
      <c r="G26" s="139">
        <v>0</v>
      </c>
      <c r="H26" s="139">
        <v>0</v>
      </c>
      <c r="I26" s="139">
        <v>7.0000000000000007E-2</v>
      </c>
      <c r="J26" s="139">
        <v>0</v>
      </c>
      <c r="K26" s="139">
        <v>5.8000000000000003E-2</v>
      </c>
    </row>
    <row r="27" spans="1:11">
      <c r="A27" s="49" t="s">
        <v>10</v>
      </c>
      <c r="B27" s="139">
        <v>0</v>
      </c>
      <c r="C27" s="139">
        <v>0</v>
      </c>
      <c r="D27" s="139">
        <v>0</v>
      </c>
      <c r="E27" s="139">
        <v>0</v>
      </c>
      <c r="F27" s="139">
        <v>0</v>
      </c>
      <c r="G27" s="139">
        <v>0.19600000000000001</v>
      </c>
      <c r="H27" s="139">
        <v>0</v>
      </c>
      <c r="I27" s="139">
        <v>0</v>
      </c>
      <c r="J27" s="139">
        <v>0</v>
      </c>
      <c r="K27" s="139">
        <v>0</v>
      </c>
    </row>
    <row r="28" spans="1:11">
      <c r="A28" s="49" t="s">
        <v>50</v>
      </c>
      <c r="B28" s="139">
        <v>0</v>
      </c>
      <c r="C28" s="139">
        <v>0</v>
      </c>
      <c r="D28" s="139">
        <v>0.88600000000000001</v>
      </c>
      <c r="E28" s="139">
        <v>3.5019999999999998</v>
      </c>
      <c r="F28" s="139">
        <v>0</v>
      </c>
      <c r="G28" s="139">
        <v>0</v>
      </c>
      <c r="H28" s="139">
        <v>0</v>
      </c>
      <c r="I28" s="139">
        <v>0</v>
      </c>
      <c r="J28" s="139">
        <v>0</v>
      </c>
      <c r="K28" s="139">
        <v>0</v>
      </c>
    </row>
    <row r="29" spans="1:11">
      <c r="A29" s="49" t="s">
        <v>52</v>
      </c>
      <c r="B29" s="139">
        <v>0</v>
      </c>
      <c r="C29" s="139">
        <v>0</v>
      </c>
      <c r="D29" s="139">
        <v>1.6</v>
      </c>
      <c r="E29" s="139">
        <v>0.6</v>
      </c>
      <c r="F29" s="139">
        <v>0.27500000000000002</v>
      </c>
      <c r="G29" s="139">
        <v>7.1999999999999995E-2</v>
      </c>
      <c r="H29" s="139">
        <v>0</v>
      </c>
      <c r="I29" s="139">
        <v>0</v>
      </c>
      <c r="J29" s="139">
        <v>0</v>
      </c>
      <c r="K29" s="139">
        <v>0</v>
      </c>
    </row>
    <row r="30" spans="1:11">
      <c r="A30" s="49" t="s">
        <v>119</v>
      </c>
      <c r="B30" s="139">
        <v>2.2000000000000002</v>
      </c>
      <c r="C30" s="139">
        <v>2.2000000000000002</v>
      </c>
      <c r="D30" s="139">
        <v>2.8</v>
      </c>
      <c r="E30" s="139">
        <v>2.74</v>
      </c>
      <c r="F30" s="139">
        <v>3.1309999999999998</v>
      </c>
      <c r="G30" s="139">
        <v>3.214</v>
      </c>
      <c r="H30" s="139">
        <v>3.3109999999999999</v>
      </c>
      <c r="I30" s="139">
        <v>3.387</v>
      </c>
      <c r="J30" s="139">
        <v>3.0259999999999998</v>
      </c>
      <c r="K30" s="139">
        <v>3.0880000000000001</v>
      </c>
    </row>
    <row r="31" spans="1:11">
      <c r="A31" s="49" t="s">
        <v>150</v>
      </c>
      <c r="B31" s="139">
        <v>0</v>
      </c>
      <c r="C31" s="139">
        <v>0</v>
      </c>
      <c r="D31" s="139">
        <v>0</v>
      </c>
      <c r="E31" s="139">
        <v>0</v>
      </c>
      <c r="F31" s="139">
        <v>0</v>
      </c>
      <c r="G31" s="139">
        <v>0.05</v>
      </c>
      <c r="H31" s="139">
        <v>0</v>
      </c>
      <c r="I31" s="139">
        <v>0</v>
      </c>
      <c r="J31" s="139">
        <v>0</v>
      </c>
      <c r="K31" s="139">
        <v>0</v>
      </c>
    </row>
  </sheetData>
  <mergeCells count="1">
    <mergeCell ref="A1:K1"/>
  </mergeCells>
  <conditionalFormatting sqref="B23:K31 B3:K16 B18:K18 B17:I17">
    <cfRule type="cellIs" dxfId="12" priority="5" operator="equal">
      <formula>0</formula>
    </cfRule>
  </conditionalFormatting>
  <conditionalFormatting sqref="B22:K22">
    <cfRule type="cellIs" dxfId="11" priority="4" operator="equal">
      <formula>0</formula>
    </cfRule>
  </conditionalFormatting>
  <conditionalFormatting sqref="B19:K21">
    <cfRule type="cellIs" dxfId="10" priority="2" operator="equal">
      <formula>0</formula>
    </cfRule>
  </conditionalFormatting>
  <conditionalFormatting sqref="J17:K17">
    <cfRule type="cellIs" dxfId="9" priority="1" operator="equal">
      <formula>0</formula>
    </cfRule>
  </conditionalFormatting>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3"/>
  <sheetViews>
    <sheetView workbookViewId="0">
      <selection activeCell="A20" sqref="A20:XFD1048576"/>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hidden="1"/>
    <col min="16384" max="16384" width="8.5703125" hidden="1"/>
  </cols>
  <sheetData>
    <row r="1" spans="1:12" ht="12.75" customHeight="1">
      <c r="A1" s="170" t="s">
        <v>427</v>
      </c>
      <c r="B1" s="170"/>
      <c r="C1" s="170"/>
      <c r="D1" s="170"/>
      <c r="E1" s="170"/>
      <c r="F1" s="170"/>
      <c r="G1" s="170"/>
      <c r="H1" s="170"/>
      <c r="I1" s="170"/>
      <c r="J1" s="170"/>
      <c r="K1" s="170"/>
      <c r="L1" s="29"/>
    </row>
    <row r="2" spans="1:12" s="29" customFormat="1" ht="63.75">
      <c r="A2" s="56" t="s">
        <v>194</v>
      </c>
      <c r="B2" s="91" t="s">
        <v>354</v>
      </c>
      <c r="C2" s="91" t="s">
        <v>373</v>
      </c>
      <c r="D2" s="91" t="s">
        <v>355</v>
      </c>
      <c r="E2" s="91" t="s">
        <v>374</v>
      </c>
      <c r="F2" s="91" t="s">
        <v>356</v>
      </c>
      <c r="G2" s="91" t="s">
        <v>357</v>
      </c>
      <c r="H2" s="91" t="s">
        <v>358</v>
      </c>
      <c r="I2" s="91" t="s">
        <v>446</v>
      </c>
      <c r="J2" s="91" t="s">
        <v>359</v>
      </c>
      <c r="K2" s="91" t="s">
        <v>375</v>
      </c>
    </row>
    <row r="3" spans="1:12">
      <c r="A3" s="49" t="s">
        <v>149</v>
      </c>
      <c r="B3" s="139">
        <v>0</v>
      </c>
      <c r="C3" s="139">
        <v>0</v>
      </c>
      <c r="D3" s="139">
        <v>0</v>
      </c>
      <c r="E3" s="139">
        <v>0</v>
      </c>
      <c r="F3" s="139">
        <v>0</v>
      </c>
      <c r="G3" s="139">
        <v>7.0000000000000007E-2</v>
      </c>
      <c r="H3" s="139">
        <v>0</v>
      </c>
      <c r="I3" s="139">
        <v>0</v>
      </c>
      <c r="J3" s="139">
        <v>0</v>
      </c>
      <c r="K3" s="139">
        <v>0</v>
      </c>
    </row>
    <row r="4" spans="1:12">
      <c r="A4" s="49" t="s">
        <v>9</v>
      </c>
      <c r="B4" s="139">
        <v>0.183</v>
      </c>
      <c r="C4" s="139">
        <v>0.216</v>
      </c>
      <c r="D4" s="139">
        <v>0.223</v>
      </c>
      <c r="E4" s="139">
        <v>0.125</v>
      </c>
      <c r="F4" s="139">
        <v>0.19500000000000001</v>
      </c>
      <c r="G4" s="139">
        <v>0.22800000000000001</v>
      </c>
      <c r="H4" s="139">
        <v>0.22800000000000001</v>
      </c>
      <c r="I4" s="139">
        <v>0</v>
      </c>
      <c r="J4" s="139">
        <v>0.22700000000000001</v>
      </c>
      <c r="K4" s="139">
        <v>0</v>
      </c>
    </row>
    <row r="5" spans="1:12">
      <c r="A5" s="148" t="s">
        <v>360</v>
      </c>
      <c r="B5" s="135"/>
      <c r="C5" s="135"/>
      <c r="D5" s="135"/>
      <c r="E5" s="135"/>
      <c r="F5" s="135"/>
      <c r="G5" s="135"/>
      <c r="H5" s="135"/>
      <c r="I5" s="135"/>
      <c r="J5" s="135"/>
      <c r="K5" s="135"/>
    </row>
    <row r="6" spans="1:12">
      <c r="A6" s="141" t="s">
        <v>380</v>
      </c>
      <c r="B6" s="139">
        <v>0</v>
      </c>
      <c r="C6" s="139">
        <v>0</v>
      </c>
      <c r="D6" s="139">
        <v>0</v>
      </c>
      <c r="E6" s="139">
        <v>0</v>
      </c>
      <c r="F6" s="139">
        <v>0</v>
      </c>
      <c r="G6" s="139">
        <v>0.27500000000000002</v>
      </c>
      <c r="H6" s="139">
        <v>0.27500000000000002</v>
      </c>
      <c r="I6" s="139">
        <v>0.27500000000000002</v>
      </c>
      <c r="J6" s="139">
        <v>0</v>
      </c>
      <c r="K6" s="139">
        <v>0</v>
      </c>
    </row>
    <row r="7" spans="1:12">
      <c r="A7" s="49" t="s">
        <v>461</v>
      </c>
      <c r="B7" s="139">
        <v>0.5</v>
      </c>
      <c r="C7" s="139">
        <v>0.5</v>
      </c>
      <c r="D7" s="139">
        <v>0.5</v>
      </c>
      <c r="E7" s="139">
        <v>0.5</v>
      </c>
      <c r="F7" s="139">
        <v>0.5</v>
      </c>
      <c r="G7" s="139">
        <v>0</v>
      </c>
      <c r="H7" s="139">
        <v>0</v>
      </c>
      <c r="I7" s="139">
        <v>0</v>
      </c>
      <c r="J7" s="139">
        <v>0</v>
      </c>
      <c r="K7" s="139">
        <v>0</v>
      </c>
    </row>
    <row r="8" spans="1:12" ht="25.5">
      <c r="A8" s="49" t="s">
        <v>455</v>
      </c>
      <c r="B8" s="139">
        <v>0</v>
      </c>
      <c r="C8" s="139">
        <v>0</v>
      </c>
      <c r="D8" s="139">
        <v>0</v>
      </c>
      <c r="E8" s="139">
        <v>0</v>
      </c>
      <c r="F8" s="139">
        <v>0</v>
      </c>
      <c r="G8" s="139">
        <v>0</v>
      </c>
      <c r="H8" s="139">
        <v>0</v>
      </c>
      <c r="I8" s="139">
        <v>0</v>
      </c>
      <c r="J8" s="139">
        <v>0.04</v>
      </c>
      <c r="K8" s="139">
        <v>0.04</v>
      </c>
    </row>
    <row r="9" spans="1:12" s="29" customFormat="1">
      <c r="A9" s="49" t="s">
        <v>376</v>
      </c>
      <c r="B9" s="139">
        <v>0</v>
      </c>
      <c r="C9" s="139">
        <v>0</v>
      </c>
      <c r="D9" s="139">
        <v>0</v>
      </c>
      <c r="E9" s="139">
        <v>0</v>
      </c>
      <c r="F9" s="139">
        <v>0</v>
      </c>
      <c r="G9" s="139">
        <v>0.47856399999999999</v>
      </c>
      <c r="H9" s="139">
        <v>0.49725000000000003</v>
      </c>
      <c r="I9" s="139">
        <v>0.51641000000000004</v>
      </c>
      <c r="J9" s="139">
        <v>0.29299999999999998</v>
      </c>
      <c r="K9" s="139">
        <v>0.30399999999999999</v>
      </c>
    </row>
    <row r="10" spans="1:12" s="29" customFormat="1">
      <c r="A10" s="49" t="s">
        <v>379</v>
      </c>
      <c r="B10" s="139">
        <v>0</v>
      </c>
      <c r="C10" s="139">
        <v>0</v>
      </c>
      <c r="D10" s="139">
        <v>0</v>
      </c>
      <c r="E10" s="139">
        <v>0</v>
      </c>
      <c r="F10" s="139">
        <v>0.1</v>
      </c>
      <c r="G10" s="139">
        <v>0.1</v>
      </c>
      <c r="H10" s="139">
        <v>0.1</v>
      </c>
      <c r="I10" s="139">
        <v>0</v>
      </c>
      <c r="J10" s="139">
        <v>0</v>
      </c>
      <c r="K10" s="139">
        <v>0</v>
      </c>
    </row>
    <row r="11" spans="1:12" s="29" customFormat="1">
      <c r="A11" s="49" t="s">
        <v>377</v>
      </c>
      <c r="B11" s="139">
        <v>0</v>
      </c>
      <c r="C11" s="139">
        <v>0</v>
      </c>
      <c r="D11" s="139">
        <v>0</v>
      </c>
      <c r="E11" s="139">
        <v>0</v>
      </c>
      <c r="F11" s="139">
        <v>0</v>
      </c>
      <c r="G11" s="139">
        <v>0.38500000000000001</v>
      </c>
      <c r="H11" s="139">
        <v>0.38500000000000001</v>
      </c>
      <c r="I11" s="139">
        <v>0.38500000000000001</v>
      </c>
      <c r="J11" s="139">
        <v>0.35</v>
      </c>
      <c r="K11" s="139">
        <v>0.35</v>
      </c>
    </row>
    <row r="12" spans="1:12" s="29" customFormat="1" ht="25.5">
      <c r="A12" s="49" t="s">
        <v>458</v>
      </c>
      <c r="B12" s="139">
        <v>0</v>
      </c>
      <c r="C12" s="139">
        <v>0.1</v>
      </c>
      <c r="D12" s="139">
        <v>0.1</v>
      </c>
      <c r="E12" s="139">
        <v>0.1</v>
      </c>
      <c r="F12" s="139">
        <v>0</v>
      </c>
      <c r="G12" s="139">
        <v>0</v>
      </c>
      <c r="H12" s="139">
        <v>0</v>
      </c>
      <c r="I12" s="139">
        <v>0</v>
      </c>
      <c r="J12" s="139">
        <v>0</v>
      </c>
      <c r="K12" s="139">
        <v>0</v>
      </c>
    </row>
    <row r="13" spans="1:12" s="29" customFormat="1">
      <c r="A13" s="49" t="s">
        <v>463</v>
      </c>
      <c r="B13" s="139">
        <v>0</v>
      </c>
      <c r="C13" s="139">
        <v>0</v>
      </c>
      <c r="D13" s="139">
        <v>0</v>
      </c>
      <c r="E13" s="139">
        <v>0</v>
      </c>
      <c r="F13" s="139">
        <v>0</v>
      </c>
      <c r="G13" s="139">
        <v>0</v>
      </c>
      <c r="H13" s="139">
        <v>0</v>
      </c>
      <c r="I13" s="139">
        <v>0.19</v>
      </c>
      <c r="J13" s="139">
        <v>0.17899999999999999</v>
      </c>
      <c r="K13" s="139">
        <v>0</v>
      </c>
    </row>
    <row r="14" spans="1:12" s="29" customFormat="1">
      <c r="A14" s="148" t="s">
        <v>265</v>
      </c>
      <c r="B14" s="135"/>
      <c r="C14" s="135"/>
      <c r="D14" s="135"/>
      <c r="E14" s="135"/>
      <c r="F14" s="135"/>
      <c r="G14" s="135"/>
      <c r="H14" s="135"/>
      <c r="I14" s="135"/>
      <c r="J14" s="135"/>
      <c r="K14" s="135"/>
    </row>
    <row r="15" spans="1:12" s="29" customFormat="1">
      <c r="A15" s="49" t="s">
        <v>21</v>
      </c>
      <c r="B15" s="139">
        <v>0</v>
      </c>
      <c r="C15" s="139">
        <v>0</v>
      </c>
      <c r="D15" s="139">
        <v>0.13</v>
      </c>
      <c r="E15" s="139">
        <v>0.35699999999999998</v>
      </c>
      <c r="F15" s="139">
        <v>0.25</v>
      </c>
      <c r="G15" s="139">
        <v>0.27</v>
      </c>
      <c r="H15" s="139">
        <v>0.08</v>
      </c>
      <c r="I15" s="139">
        <v>0</v>
      </c>
      <c r="J15" s="139">
        <v>0</v>
      </c>
      <c r="K15" s="139">
        <v>0</v>
      </c>
    </row>
    <row r="16" spans="1:12" s="29" customFormat="1" ht="25.5">
      <c r="A16" s="49" t="s">
        <v>399</v>
      </c>
      <c r="B16" s="139">
        <v>0</v>
      </c>
      <c r="C16" s="139">
        <v>0</v>
      </c>
      <c r="D16" s="139">
        <v>0</v>
      </c>
      <c r="E16" s="139">
        <v>0</v>
      </c>
      <c r="F16" s="139">
        <v>0</v>
      </c>
      <c r="G16" s="139">
        <v>0</v>
      </c>
      <c r="H16" s="139">
        <v>0</v>
      </c>
      <c r="I16" s="139">
        <v>7.1999999999999995E-2</v>
      </c>
      <c r="J16" s="139">
        <v>3.5999999999999997E-2</v>
      </c>
      <c r="K16" s="139">
        <v>0</v>
      </c>
    </row>
    <row r="17" spans="1:11" s="29" customFormat="1" ht="25.5">
      <c r="A17" s="49" t="s">
        <v>400</v>
      </c>
      <c r="B17" s="139">
        <v>0</v>
      </c>
      <c r="C17" s="139">
        <v>0</v>
      </c>
      <c r="D17" s="139">
        <v>0</v>
      </c>
      <c r="E17" s="139">
        <v>0</v>
      </c>
      <c r="F17" s="139">
        <v>0</v>
      </c>
      <c r="G17" s="139">
        <v>0</v>
      </c>
      <c r="H17" s="139">
        <v>0</v>
      </c>
      <c r="I17" s="139">
        <v>0</v>
      </c>
      <c r="J17" s="139">
        <v>0.25</v>
      </c>
      <c r="K17" s="139">
        <v>0.15</v>
      </c>
    </row>
    <row r="18" spans="1:11" s="29" customFormat="1" ht="38.25">
      <c r="A18" s="49" t="s">
        <v>401</v>
      </c>
      <c r="B18" s="139">
        <v>0</v>
      </c>
      <c r="C18" s="139">
        <v>0</v>
      </c>
      <c r="D18" s="139">
        <v>0</v>
      </c>
      <c r="E18" s="139">
        <v>0</v>
      </c>
      <c r="F18" s="139">
        <v>0</v>
      </c>
      <c r="G18" s="139">
        <v>0</v>
      </c>
      <c r="H18" s="139">
        <v>0</v>
      </c>
      <c r="I18" s="139">
        <v>0.15</v>
      </c>
      <c r="J18" s="139">
        <v>0</v>
      </c>
      <c r="K18" s="139">
        <v>0</v>
      </c>
    </row>
    <row r="19" spans="1:11" s="29" customFormat="1" ht="25.5">
      <c r="A19" s="49" t="s">
        <v>402</v>
      </c>
      <c r="B19" s="139">
        <v>0</v>
      </c>
      <c r="C19" s="139">
        <v>0</v>
      </c>
      <c r="D19" s="139">
        <v>0</v>
      </c>
      <c r="E19" s="139">
        <v>0</v>
      </c>
      <c r="F19" s="139">
        <v>0</v>
      </c>
      <c r="G19" s="139">
        <v>0</v>
      </c>
      <c r="H19" s="139">
        <v>0</v>
      </c>
      <c r="I19" s="139">
        <v>0</v>
      </c>
      <c r="J19" s="139">
        <v>0.15</v>
      </c>
      <c r="K19" s="139">
        <v>0.15</v>
      </c>
    </row>
    <row r="20" spans="1:11" s="29" customFormat="1" hidden="1"/>
    <row r="21" spans="1:11" s="29" customFormat="1" hidden="1"/>
    <row r="22" spans="1:11" hidden="1">
      <c r="A22"/>
      <c r="B22"/>
      <c r="C22"/>
      <c r="D22"/>
      <c r="E22"/>
      <c r="F22"/>
      <c r="G22"/>
      <c r="H22"/>
      <c r="I22"/>
      <c r="J22"/>
      <c r="K22"/>
    </row>
    <row r="23" spans="1:11" hidden="1">
      <c r="A23"/>
      <c r="B23"/>
      <c r="C23"/>
      <c r="D23"/>
      <c r="E23"/>
      <c r="F23"/>
      <c r="G23"/>
      <c r="H23"/>
      <c r="I23"/>
      <c r="J23"/>
      <c r="K23"/>
    </row>
    <row r="24" spans="1:11" hidden="1">
      <c r="A24"/>
      <c r="B24"/>
      <c r="C24"/>
      <c r="D24"/>
      <c r="E24"/>
      <c r="F24"/>
      <c r="G24"/>
      <c r="H24"/>
      <c r="I24"/>
      <c r="J24"/>
      <c r="K24"/>
    </row>
    <row r="25" spans="1:11" hidden="1">
      <c r="A25"/>
      <c r="B25"/>
      <c r="C25"/>
      <c r="D25"/>
      <c r="E25"/>
      <c r="F25"/>
      <c r="G25"/>
      <c r="H25"/>
      <c r="I25"/>
      <c r="J25"/>
      <c r="K25"/>
    </row>
    <row r="26" spans="1:11" hidden="1">
      <c r="A26"/>
      <c r="B26"/>
      <c r="C26"/>
      <c r="D26"/>
      <c r="E26"/>
      <c r="F26"/>
      <c r="G26"/>
      <c r="H26"/>
      <c r="I26"/>
      <c r="J26"/>
      <c r="K26"/>
    </row>
    <row r="27" spans="1:11" hidden="1">
      <c r="A27"/>
      <c r="B27"/>
      <c r="C27"/>
      <c r="D27"/>
      <c r="E27"/>
      <c r="F27"/>
      <c r="G27"/>
      <c r="H27"/>
      <c r="I27"/>
      <c r="J27"/>
      <c r="K27"/>
    </row>
    <row r="28" spans="1:11" hidden="1">
      <c r="A28"/>
      <c r="B28"/>
      <c r="C28"/>
      <c r="D28"/>
      <c r="E28"/>
      <c r="F28"/>
      <c r="G28"/>
      <c r="H28"/>
      <c r="I28"/>
      <c r="J28"/>
      <c r="K28"/>
    </row>
    <row r="29" spans="1:11" hidden="1">
      <c r="A29"/>
      <c r="B29"/>
      <c r="C29"/>
      <c r="D29"/>
      <c r="E29"/>
      <c r="F29"/>
      <c r="G29"/>
      <c r="H29"/>
      <c r="I29"/>
      <c r="J29"/>
      <c r="K29"/>
    </row>
    <row r="30" spans="1:11" hidden="1">
      <c r="A30"/>
      <c r="B30"/>
      <c r="C30"/>
      <c r="D30"/>
      <c r="E30"/>
      <c r="F30"/>
      <c r="G30"/>
      <c r="H30"/>
      <c r="I30"/>
      <c r="J30"/>
      <c r="K30"/>
    </row>
    <row r="31" spans="1:11" hidden="1">
      <c r="A31"/>
      <c r="B31"/>
      <c r="C31"/>
      <c r="D31"/>
      <c r="E31"/>
      <c r="F31"/>
      <c r="G31"/>
      <c r="H31"/>
      <c r="I31"/>
      <c r="J31"/>
      <c r="K31"/>
    </row>
    <row r="32" spans="1:11" hidden="1">
      <c r="A32"/>
      <c r="B32"/>
      <c r="C32"/>
      <c r="D32"/>
      <c r="E32"/>
      <c r="F32"/>
      <c r="G32"/>
      <c r="H32"/>
      <c r="I32"/>
      <c r="J32"/>
      <c r="K32"/>
    </row>
    <row r="33" spans="1:11" hidden="1">
      <c r="A33"/>
      <c r="B33"/>
      <c r="C33"/>
      <c r="D33"/>
      <c r="E33"/>
      <c r="F33"/>
      <c r="G33"/>
      <c r="H33"/>
      <c r="I33"/>
      <c r="J33"/>
      <c r="K33"/>
    </row>
    <row r="34" spans="1:11" hidden="1">
      <c r="A34"/>
      <c r="B34"/>
      <c r="C34"/>
      <c r="D34"/>
      <c r="E34"/>
      <c r="F34"/>
      <c r="G34"/>
      <c r="H34"/>
      <c r="I34"/>
      <c r="J34"/>
      <c r="K34"/>
    </row>
    <row r="35" spans="1:11" hidden="1">
      <c r="A35"/>
      <c r="B35"/>
      <c r="C35"/>
      <c r="D35"/>
      <c r="E35"/>
      <c r="F35"/>
      <c r="G35"/>
      <c r="H35"/>
      <c r="I35"/>
      <c r="J35"/>
      <c r="K35"/>
    </row>
    <row r="36" spans="1:11" hidden="1"/>
    <row r="37" spans="1:11" hidden="1"/>
    <row r="38" spans="1:11" hidden="1"/>
    <row r="39" spans="1:11" hidden="1"/>
    <row r="40" spans="1:11" hidden="1"/>
    <row r="41" spans="1:11" hidden="1"/>
    <row r="42" spans="1:11" hidden="1"/>
    <row r="43" spans="1:11" ht="21.75" hidden="1" customHeight="1"/>
  </sheetData>
  <mergeCells count="1">
    <mergeCell ref="A1:K1"/>
  </mergeCells>
  <conditionalFormatting sqref="B3:K4 B6:K13">
    <cfRule type="cellIs" dxfId="8" priority="6" operator="equal">
      <formula>0</formula>
    </cfRule>
  </conditionalFormatting>
  <conditionalFormatting sqref="B5:K5">
    <cfRule type="cellIs" dxfId="7" priority="5" operator="equal">
      <formula>0</formula>
    </cfRule>
  </conditionalFormatting>
  <conditionalFormatting sqref="B14:K14">
    <cfRule type="cellIs" dxfId="6" priority="3" operator="equal">
      <formula>0</formula>
    </cfRule>
  </conditionalFormatting>
  <conditionalFormatting sqref="B15:K19">
    <cfRule type="cellIs" dxfId="5" priority="1" operator="equal">
      <formula>0</formula>
    </cfRule>
  </conditionalFormatting>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0"/>
  <sheetViews>
    <sheetView workbookViewId="0">
      <selection activeCell="K20" sqref="K20"/>
    </sheetView>
  </sheetViews>
  <sheetFormatPr defaultColWidth="0" defaultRowHeight="12.75" zeroHeight="1"/>
  <cols>
    <col min="1" max="1" width="53.7109375" style="64" customWidth="1"/>
    <col min="2" max="3" width="7.42578125" style="62" customWidth="1"/>
    <col min="4" max="9" width="7.42578125" style="63" customWidth="1"/>
    <col min="10" max="10" width="9.7109375" style="62" customWidth="1"/>
    <col min="11" max="11" width="8.42578125" style="62" customWidth="1"/>
    <col min="12" max="16383" width="9.140625" style="29" hidden="1"/>
    <col min="16384" max="16384" width="8.5703125" style="29" hidden="1"/>
  </cols>
  <sheetData>
    <row r="1" spans="1:11" ht="12.75" customHeight="1">
      <c r="A1" s="170" t="s">
        <v>427</v>
      </c>
      <c r="B1" s="170"/>
      <c r="C1" s="170"/>
      <c r="D1" s="170"/>
      <c r="E1" s="170"/>
      <c r="F1" s="170"/>
      <c r="G1" s="170"/>
      <c r="H1" s="170"/>
      <c r="I1" s="170"/>
      <c r="J1" s="170"/>
      <c r="K1" s="170"/>
    </row>
    <row r="2" spans="1:11" ht="63.75">
      <c r="A2" s="56" t="s">
        <v>194</v>
      </c>
      <c r="B2" s="91" t="s">
        <v>354</v>
      </c>
      <c r="C2" s="91" t="s">
        <v>373</v>
      </c>
      <c r="D2" s="91" t="s">
        <v>355</v>
      </c>
      <c r="E2" s="91" t="s">
        <v>374</v>
      </c>
      <c r="F2" s="91" t="s">
        <v>356</v>
      </c>
      <c r="G2" s="91" t="s">
        <v>357</v>
      </c>
      <c r="H2" s="91" t="s">
        <v>358</v>
      </c>
      <c r="I2" s="91" t="s">
        <v>446</v>
      </c>
      <c r="J2" s="91" t="s">
        <v>359</v>
      </c>
      <c r="K2" s="91" t="s">
        <v>375</v>
      </c>
    </row>
    <row r="3" spans="1:11">
      <c r="A3" s="49" t="s">
        <v>284</v>
      </c>
      <c r="B3" s="139">
        <v>0</v>
      </c>
      <c r="C3" s="139">
        <v>0</v>
      </c>
      <c r="D3" s="139">
        <v>0</v>
      </c>
      <c r="E3" s="139">
        <v>0</v>
      </c>
      <c r="F3" s="139">
        <v>0.3</v>
      </c>
      <c r="G3" s="139">
        <v>0.3</v>
      </c>
      <c r="H3" s="139">
        <v>0.3</v>
      </c>
      <c r="I3" s="139">
        <v>0.6</v>
      </c>
      <c r="J3" s="139">
        <v>0</v>
      </c>
      <c r="K3" s="139">
        <v>0</v>
      </c>
    </row>
    <row r="4" spans="1:11" ht="25.5">
      <c r="A4" s="49" t="s">
        <v>345</v>
      </c>
      <c r="B4" s="139">
        <v>0</v>
      </c>
      <c r="C4" s="139">
        <v>0</v>
      </c>
      <c r="D4" s="139">
        <v>0</v>
      </c>
      <c r="E4" s="139">
        <v>0</v>
      </c>
      <c r="F4" s="139">
        <v>0</v>
      </c>
      <c r="G4" s="139">
        <v>9.3000000000000007</v>
      </c>
      <c r="H4" s="139">
        <v>9.3000000000000007</v>
      </c>
      <c r="I4" s="139">
        <v>9.3000000000000007</v>
      </c>
      <c r="J4" s="139">
        <v>10.481999999999999</v>
      </c>
      <c r="K4" s="139">
        <v>10.11</v>
      </c>
    </row>
    <row r="5" spans="1:11" ht="25.5">
      <c r="A5" s="49" t="s">
        <v>285</v>
      </c>
      <c r="B5" s="139">
        <v>0</v>
      </c>
      <c r="C5" s="139">
        <v>0</v>
      </c>
      <c r="D5" s="139">
        <v>0</v>
      </c>
      <c r="E5" s="139">
        <v>0</v>
      </c>
      <c r="F5" s="139">
        <v>0</v>
      </c>
      <c r="G5" s="139">
        <v>0</v>
      </c>
      <c r="H5" s="139">
        <v>2.794E-2</v>
      </c>
      <c r="I5" s="139">
        <v>0</v>
      </c>
      <c r="J5" s="139">
        <v>0</v>
      </c>
      <c r="K5" s="139">
        <v>0</v>
      </c>
    </row>
    <row r="6" spans="1:11">
      <c r="A6" s="49" t="s">
        <v>408</v>
      </c>
      <c r="B6" s="139">
        <v>0</v>
      </c>
      <c r="C6" s="139">
        <v>0</v>
      </c>
      <c r="D6" s="139">
        <v>0</v>
      </c>
      <c r="E6" s="139">
        <v>0</v>
      </c>
      <c r="F6" s="139">
        <v>0</v>
      </c>
      <c r="G6" s="139">
        <v>0</v>
      </c>
      <c r="H6" s="139">
        <v>0.20899999999999999</v>
      </c>
      <c r="I6" s="139">
        <v>0</v>
      </c>
      <c r="J6" s="139">
        <v>0</v>
      </c>
      <c r="K6" s="139">
        <v>0</v>
      </c>
    </row>
    <row r="7" spans="1:11">
      <c r="A7" s="49" t="s">
        <v>403</v>
      </c>
      <c r="B7" s="139">
        <v>0</v>
      </c>
      <c r="C7" s="139">
        <v>0</v>
      </c>
      <c r="D7" s="139">
        <v>0</v>
      </c>
      <c r="E7" s="139">
        <v>0</v>
      </c>
      <c r="F7" s="139">
        <v>0</v>
      </c>
      <c r="G7" s="139">
        <v>1.57</v>
      </c>
      <c r="H7" s="139">
        <v>1.663</v>
      </c>
      <c r="I7" s="139">
        <v>2.48</v>
      </c>
      <c r="J7" s="139">
        <v>2.6829999999999998</v>
      </c>
      <c r="K7" s="139">
        <v>0.1</v>
      </c>
    </row>
    <row r="8" spans="1:11">
      <c r="A8" s="49" t="s">
        <v>409</v>
      </c>
      <c r="B8" s="139">
        <v>5.8760000000000003</v>
      </c>
      <c r="C8" s="139">
        <v>0.76300000000000001</v>
      </c>
      <c r="D8" s="139">
        <v>2.9580000000000002</v>
      </c>
      <c r="E8" s="139">
        <v>2.9809999999999999</v>
      </c>
      <c r="F8" s="139">
        <v>2.9849999999999999</v>
      </c>
      <c r="G8" s="139">
        <v>2.9990000000000001</v>
      </c>
      <c r="H8" s="139">
        <v>2.9990000000000001</v>
      </c>
      <c r="I8" s="139">
        <v>2.9990000000000001</v>
      </c>
      <c r="J8" s="139">
        <v>3.3809999999999998</v>
      </c>
      <c r="K8" s="139">
        <v>3.26</v>
      </c>
    </row>
    <row r="9" spans="1:11">
      <c r="A9" s="49" t="s">
        <v>410</v>
      </c>
      <c r="B9" s="139">
        <v>0</v>
      </c>
      <c r="C9" s="139">
        <v>0</v>
      </c>
      <c r="D9" s="139">
        <v>0</v>
      </c>
      <c r="E9" s="139">
        <v>0</v>
      </c>
      <c r="F9" s="139">
        <v>0</v>
      </c>
      <c r="G9" s="139">
        <v>0</v>
      </c>
      <c r="H9" s="139">
        <v>7.8</v>
      </c>
      <c r="I9" s="139">
        <v>7.8</v>
      </c>
      <c r="J9" s="139">
        <v>8.7910000000000004</v>
      </c>
      <c r="K9" s="139">
        <v>8.48</v>
      </c>
    </row>
    <row r="10" spans="1:11">
      <c r="A10" s="49" t="s">
        <v>283</v>
      </c>
      <c r="B10" s="139">
        <v>0</v>
      </c>
      <c r="C10" s="139">
        <v>0</v>
      </c>
      <c r="D10" s="139">
        <v>0</v>
      </c>
      <c r="E10" s="139">
        <v>0</v>
      </c>
      <c r="F10" s="139">
        <v>0</v>
      </c>
      <c r="G10" s="139">
        <v>0</v>
      </c>
      <c r="H10" s="139">
        <v>0</v>
      </c>
      <c r="I10" s="139">
        <v>1</v>
      </c>
      <c r="J10" s="139">
        <v>0.86599999999999999</v>
      </c>
      <c r="K10" s="139">
        <v>2.544</v>
      </c>
    </row>
    <row r="11" spans="1:11" ht="25.5">
      <c r="A11" s="49" t="s">
        <v>282</v>
      </c>
      <c r="B11" s="139">
        <v>0</v>
      </c>
      <c r="C11" s="139">
        <v>0</v>
      </c>
      <c r="D11" s="139">
        <v>0</v>
      </c>
      <c r="E11" s="139">
        <v>0</v>
      </c>
      <c r="F11" s="139">
        <v>0</v>
      </c>
      <c r="G11" s="139">
        <v>0</v>
      </c>
      <c r="H11" s="139">
        <v>1.45</v>
      </c>
      <c r="I11" s="139">
        <v>1.7</v>
      </c>
      <c r="J11" s="139">
        <v>0</v>
      </c>
      <c r="K11" s="139">
        <v>0</v>
      </c>
    </row>
    <row r="12" spans="1:11" ht="25.5">
      <c r="A12" s="49" t="s">
        <v>286</v>
      </c>
      <c r="B12" s="139">
        <v>0</v>
      </c>
      <c r="C12" s="139">
        <v>0</v>
      </c>
      <c r="D12" s="139">
        <v>0</v>
      </c>
      <c r="E12" s="139">
        <v>0</v>
      </c>
      <c r="F12" s="139">
        <v>0</v>
      </c>
      <c r="G12" s="139">
        <v>0</v>
      </c>
      <c r="H12" s="139">
        <v>0.28551100000000001</v>
      </c>
      <c r="I12" s="139">
        <v>2.0195000000000001E-2</v>
      </c>
      <c r="J12" s="139">
        <v>0</v>
      </c>
      <c r="K12" s="139">
        <v>0</v>
      </c>
    </row>
    <row r="13" spans="1:11" ht="25.5">
      <c r="A13" s="49" t="s">
        <v>411</v>
      </c>
      <c r="B13" s="139">
        <v>0</v>
      </c>
      <c r="C13" s="139">
        <v>0</v>
      </c>
      <c r="D13" s="139">
        <v>0</v>
      </c>
      <c r="E13" s="139">
        <v>0</v>
      </c>
      <c r="F13" s="139">
        <v>0</v>
      </c>
      <c r="G13" s="139">
        <v>0</v>
      </c>
      <c r="H13" s="139">
        <v>0</v>
      </c>
      <c r="I13" s="139">
        <v>0</v>
      </c>
      <c r="J13" s="139">
        <v>0.128</v>
      </c>
      <c r="K13" s="139">
        <v>0</v>
      </c>
    </row>
    <row r="14" spans="1:11">
      <c r="A14" s="148" t="s">
        <v>397</v>
      </c>
      <c r="B14" s="135"/>
      <c r="C14" s="135"/>
      <c r="D14" s="135"/>
      <c r="E14" s="135"/>
      <c r="F14" s="135"/>
      <c r="G14" s="135"/>
      <c r="H14" s="135"/>
      <c r="I14" s="135"/>
      <c r="J14" s="135"/>
      <c r="K14" s="135"/>
    </row>
    <row r="15" spans="1:11">
      <c r="A15" s="49" t="s">
        <v>2</v>
      </c>
      <c r="B15" s="139">
        <v>0</v>
      </c>
      <c r="C15" s="139">
        <v>0</v>
      </c>
      <c r="D15" s="139">
        <v>0</v>
      </c>
      <c r="E15" s="139">
        <v>0</v>
      </c>
      <c r="F15" s="139">
        <v>1.4179999999999999</v>
      </c>
      <c r="G15" s="139">
        <v>2.032</v>
      </c>
      <c r="H15" s="139">
        <v>1.6870000000000001</v>
      </c>
      <c r="I15" s="139">
        <v>1.7430000000000001</v>
      </c>
      <c r="J15" s="139">
        <v>2.41</v>
      </c>
      <c r="K15" s="139">
        <v>2.504</v>
      </c>
    </row>
    <row r="16" spans="1:11" ht="25.5">
      <c r="A16" s="49" t="s">
        <v>290</v>
      </c>
      <c r="B16" s="139">
        <v>0</v>
      </c>
      <c r="C16" s="139">
        <v>0</v>
      </c>
      <c r="D16" s="139">
        <v>0</v>
      </c>
      <c r="E16" s="139">
        <v>0</v>
      </c>
      <c r="F16" s="139">
        <v>0</v>
      </c>
      <c r="G16" s="139">
        <v>7.0000000000000007E-2</v>
      </c>
      <c r="H16" s="139">
        <v>7.0000000000000007E-2</v>
      </c>
      <c r="I16" s="139">
        <v>7.0000000000000007E-2</v>
      </c>
      <c r="J16" s="139">
        <v>7.0000000000000007E-2</v>
      </c>
      <c r="K16" s="139">
        <v>0</v>
      </c>
    </row>
    <row r="17" spans="1:11">
      <c r="A17" s="49" t="s">
        <v>1</v>
      </c>
      <c r="B17" s="139">
        <v>0</v>
      </c>
      <c r="C17" s="139">
        <v>0</v>
      </c>
      <c r="D17" s="139">
        <v>0</v>
      </c>
      <c r="E17" s="139">
        <v>0</v>
      </c>
      <c r="F17" s="139">
        <v>1.4059999999999999</v>
      </c>
      <c r="G17" s="139">
        <v>1.363</v>
      </c>
      <c r="H17" s="139">
        <v>1.4319999999999999</v>
      </c>
      <c r="I17" s="139">
        <v>1.357</v>
      </c>
      <c r="J17" s="139">
        <v>1.2310000000000001</v>
      </c>
      <c r="K17" s="139">
        <v>1.2649999999999999</v>
      </c>
    </row>
    <row r="18" spans="1:11">
      <c r="A18" s="49" t="s">
        <v>0</v>
      </c>
      <c r="B18" s="139">
        <v>1</v>
      </c>
      <c r="C18" s="139">
        <v>1</v>
      </c>
      <c r="D18" s="139">
        <v>1.028</v>
      </c>
      <c r="E18" s="139">
        <v>1.1279999999999999</v>
      </c>
      <c r="F18" s="139">
        <v>0.54600000000000004</v>
      </c>
      <c r="G18" s="139">
        <v>1.6819999999999999</v>
      </c>
      <c r="H18" s="139">
        <v>0.86199999999999999</v>
      </c>
      <c r="I18" s="139">
        <v>0.878</v>
      </c>
      <c r="J18" s="139">
        <v>0.60299999999999998</v>
      </c>
      <c r="K18" s="139">
        <v>0</v>
      </c>
    </row>
    <row r="19" spans="1:11">
      <c r="A19" s="49" t="s">
        <v>292</v>
      </c>
      <c r="B19" s="139">
        <v>0</v>
      </c>
      <c r="C19" s="139">
        <v>0</v>
      </c>
      <c r="D19" s="139">
        <v>0</v>
      </c>
      <c r="E19" s="139">
        <v>0</v>
      </c>
      <c r="F19" s="139">
        <v>0</v>
      </c>
      <c r="G19" s="139">
        <v>0</v>
      </c>
      <c r="H19" s="139">
        <v>0</v>
      </c>
      <c r="I19" s="139">
        <v>0</v>
      </c>
      <c r="J19" s="139">
        <v>0</v>
      </c>
      <c r="K19" s="139">
        <v>1.3</v>
      </c>
    </row>
    <row r="20" spans="1:11">
      <c r="A20" s="145" t="s">
        <v>93</v>
      </c>
      <c r="B20" s="71">
        <v>4666.3343999999997</v>
      </c>
      <c r="C20" s="71">
        <v>5104.6773600000006</v>
      </c>
      <c r="D20" s="71">
        <v>5079.1417689999998</v>
      </c>
      <c r="E20" s="71">
        <v>5896.2890880000004</v>
      </c>
      <c r="F20" s="71">
        <v>6686.4034389999997</v>
      </c>
      <c r="G20" s="71">
        <v>7223.7566360000001</v>
      </c>
      <c r="H20" s="71">
        <v>8034.7828580000005</v>
      </c>
      <c r="I20" s="71">
        <v>7746.2181049999999</v>
      </c>
      <c r="J20" s="71">
        <v>7716.1334999999999</v>
      </c>
      <c r="K20" s="71">
        <v>7348.2501420199997</v>
      </c>
    </row>
  </sheetData>
  <mergeCells count="1">
    <mergeCell ref="A1:K1"/>
  </mergeCells>
  <conditionalFormatting sqref="B3:K13 B15:K19">
    <cfRule type="cellIs" dxfId="4" priority="9" operator="equal">
      <formula>0</formula>
    </cfRule>
  </conditionalFormatting>
  <conditionalFormatting sqref="B13:K13">
    <cfRule type="cellIs" dxfId="3" priority="12" operator="equal">
      <formula>0</formula>
    </cfRule>
  </conditionalFormatting>
  <conditionalFormatting sqref="B14:K14">
    <cfRule type="cellIs" dxfId="2" priority="11" operator="equal">
      <formula>0</formula>
    </cfRule>
  </conditionalFormatting>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
  <sheetViews>
    <sheetView workbookViewId="0">
      <selection activeCell="K21" sqref="K21"/>
    </sheetView>
  </sheetViews>
  <sheetFormatPr defaultColWidth="0" defaultRowHeight="12.75" zeroHeight="1"/>
  <cols>
    <col min="1" max="1" width="34.42578125" customWidth="1"/>
    <col min="2" max="9" width="7.5703125" customWidth="1"/>
    <col min="10" max="10" width="9.85546875" customWidth="1"/>
    <col min="11" max="11" width="8.7109375" customWidth="1"/>
    <col min="12" max="16383" width="9.140625" hidden="1"/>
    <col min="16384" max="16384" width="8.42578125" hidden="1"/>
  </cols>
  <sheetData>
    <row r="1" spans="1:16384" ht="12.75" customHeight="1">
      <c r="A1" s="175" t="s">
        <v>503</v>
      </c>
      <c r="B1" s="175"/>
      <c r="C1" s="175"/>
      <c r="D1" s="175"/>
      <c r="E1" s="175"/>
      <c r="F1" s="175"/>
      <c r="G1" s="175"/>
      <c r="H1" s="175"/>
      <c r="I1" s="175"/>
      <c r="J1" s="175"/>
      <c r="K1" s="175"/>
      <c r="L1" s="29"/>
    </row>
    <row r="2" spans="1:16384" ht="63.75" customHeight="1">
      <c r="A2" s="56" t="s">
        <v>504</v>
      </c>
      <c r="B2" s="91" t="s">
        <v>354</v>
      </c>
      <c r="C2" s="91" t="s">
        <v>373</v>
      </c>
      <c r="D2" s="91" t="s">
        <v>355</v>
      </c>
      <c r="E2" s="91" t="s">
        <v>374</v>
      </c>
      <c r="F2" s="91" t="s">
        <v>356</v>
      </c>
      <c r="G2" s="91" t="s">
        <v>357</v>
      </c>
      <c r="H2" s="91" t="s">
        <v>358</v>
      </c>
      <c r="I2" s="91" t="s">
        <v>446</v>
      </c>
      <c r="J2" s="91" t="s">
        <v>359</v>
      </c>
      <c r="K2" s="91" t="s">
        <v>375</v>
      </c>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29"/>
      <c r="XFC2" s="29"/>
      <c r="XFD2" s="29"/>
    </row>
    <row r="3" spans="1:16384">
      <c r="A3" s="150" t="s">
        <v>511</v>
      </c>
      <c r="B3" s="151">
        <v>5.74</v>
      </c>
      <c r="C3" s="151">
        <v>5.74</v>
      </c>
      <c r="D3" s="151">
        <v>0.82199999999999995</v>
      </c>
      <c r="E3" s="151">
        <v>0.23</v>
      </c>
      <c r="F3" s="151">
        <v>0.80700000000000005</v>
      </c>
      <c r="G3" s="151">
        <v>0.91400000000000003</v>
      </c>
      <c r="H3" s="151">
        <v>0.91</v>
      </c>
      <c r="I3" s="151">
        <v>0.85499999999999998</v>
      </c>
      <c r="J3" s="151">
        <v>0.89</v>
      </c>
      <c r="K3" s="151">
        <v>0.9</v>
      </c>
    </row>
    <row r="4" spans="1:16384">
      <c r="A4" s="150" t="s">
        <v>512</v>
      </c>
      <c r="B4" s="151"/>
      <c r="C4" s="151"/>
      <c r="D4" s="151"/>
      <c r="E4" s="151"/>
      <c r="F4" s="151"/>
      <c r="G4" s="151"/>
      <c r="H4" s="151"/>
      <c r="I4" s="151"/>
      <c r="J4" s="151"/>
      <c r="K4" s="151"/>
    </row>
    <row r="5" spans="1:16384">
      <c r="A5" s="150" t="s">
        <v>513</v>
      </c>
      <c r="B5" s="151">
        <v>41.45</v>
      </c>
      <c r="C5" s="151">
        <v>27.6</v>
      </c>
      <c r="D5" s="151">
        <v>40.390999999999998</v>
      </c>
      <c r="E5" s="151">
        <v>31.111999999999998</v>
      </c>
      <c r="F5" s="151">
        <v>45.179000000000002</v>
      </c>
      <c r="G5" s="151">
        <v>63.963999999999999</v>
      </c>
      <c r="H5" s="151">
        <v>64.176000000000002</v>
      </c>
      <c r="I5" s="151">
        <v>62.712000000000003</v>
      </c>
      <c r="J5" s="151">
        <v>65.213999999999999</v>
      </c>
      <c r="K5" s="151">
        <v>64.585999999999999</v>
      </c>
    </row>
    <row r="6" spans="1:16384">
      <c r="A6" s="150" t="s">
        <v>514</v>
      </c>
      <c r="B6" s="151">
        <v>25.91</v>
      </c>
      <c r="C6" s="151">
        <v>23.2</v>
      </c>
      <c r="D6" s="151">
        <v>36.386000000000003</v>
      </c>
      <c r="E6" s="151">
        <v>30.777999999999999</v>
      </c>
      <c r="F6" s="151">
        <v>30.245000000000001</v>
      </c>
      <c r="G6" s="151">
        <v>22.190999999999999</v>
      </c>
      <c r="H6" s="151">
        <v>46.610999999999997</v>
      </c>
      <c r="I6" s="151">
        <v>55.48</v>
      </c>
      <c r="J6" s="151">
        <v>49.829000000000001</v>
      </c>
      <c r="K6" s="151">
        <v>40.146999999999998</v>
      </c>
    </row>
    <row r="7" spans="1:16384">
      <c r="A7" s="150" t="s">
        <v>515</v>
      </c>
      <c r="B7" s="151">
        <v>26.5</v>
      </c>
      <c r="C7" s="151">
        <v>16.8</v>
      </c>
      <c r="D7" s="151">
        <v>18.788</v>
      </c>
      <c r="E7" s="151">
        <v>18.731000000000002</v>
      </c>
      <c r="F7" s="151">
        <v>21.425999999999998</v>
      </c>
      <c r="G7" s="151">
        <v>21.597999999999999</v>
      </c>
      <c r="H7" s="151">
        <v>21.056000000000001</v>
      </c>
      <c r="I7" s="151">
        <v>23.704999999999998</v>
      </c>
      <c r="J7" s="151">
        <v>22.879000000000001</v>
      </c>
      <c r="K7" s="151">
        <v>24.015000000000001</v>
      </c>
    </row>
    <row r="8" spans="1:16384">
      <c r="A8" s="150" t="s">
        <v>516</v>
      </c>
      <c r="B8" s="151">
        <v>21.77</v>
      </c>
      <c r="C8" s="151">
        <v>22.1</v>
      </c>
      <c r="D8" s="151">
        <v>30.561</v>
      </c>
      <c r="E8" s="151">
        <v>34.847999999999999</v>
      </c>
      <c r="F8" s="151">
        <v>35.5</v>
      </c>
      <c r="G8" s="151">
        <v>35.228999999999999</v>
      </c>
      <c r="H8" s="151">
        <v>36.006999999999998</v>
      </c>
      <c r="I8" s="151">
        <v>35.46</v>
      </c>
      <c r="J8" s="151">
        <v>35.884</v>
      </c>
      <c r="K8" s="151">
        <v>36.292000000000002</v>
      </c>
    </row>
    <row r="9" spans="1:16384">
      <c r="A9" s="150" t="s">
        <v>517</v>
      </c>
      <c r="B9" s="151">
        <v>42</v>
      </c>
      <c r="C9" s="151">
        <v>46.5</v>
      </c>
      <c r="D9" s="151">
        <v>45.11</v>
      </c>
      <c r="E9" s="151">
        <v>41.7</v>
      </c>
      <c r="F9" s="151">
        <v>35.319000000000003</v>
      </c>
      <c r="G9" s="151">
        <v>47.026000000000003</v>
      </c>
      <c r="H9" s="151">
        <v>52</v>
      </c>
      <c r="I9" s="151">
        <v>43.719000000000001</v>
      </c>
      <c r="J9" s="151">
        <v>46</v>
      </c>
      <c r="K9" s="151">
        <v>45</v>
      </c>
    </row>
    <row r="10" spans="1:16384">
      <c r="A10" s="150" t="s">
        <v>518</v>
      </c>
      <c r="B10" s="151"/>
      <c r="C10" s="151"/>
      <c r="D10" s="151"/>
      <c r="E10" s="151"/>
      <c r="F10" s="151"/>
      <c r="G10" s="151"/>
      <c r="H10" s="151"/>
      <c r="I10" s="151"/>
      <c r="J10" s="151"/>
      <c r="K10" s="151"/>
    </row>
    <row r="11" spans="1:16384">
      <c r="A11" s="150" t="s">
        <v>519</v>
      </c>
      <c r="B11" s="151">
        <v>1.1399999999999999</v>
      </c>
      <c r="C11" s="151">
        <v>1.4</v>
      </c>
      <c r="D11" s="151">
        <v>1.0129999999999999</v>
      </c>
      <c r="E11" s="151">
        <v>1.0900000000000001</v>
      </c>
      <c r="F11" s="151">
        <v>1.4650000000000001</v>
      </c>
      <c r="G11" s="151">
        <v>1.4735780000000001</v>
      </c>
      <c r="H11" s="151">
        <v>1.528</v>
      </c>
      <c r="I11" s="151">
        <v>1.1200000000000001</v>
      </c>
      <c r="J11" s="151">
        <v>1.1439999999999999</v>
      </c>
      <c r="K11" s="151">
        <v>1.204</v>
      </c>
    </row>
    <row r="12" spans="1:16384">
      <c r="A12" s="150" t="s">
        <v>520</v>
      </c>
      <c r="B12" s="151">
        <v>4.05</v>
      </c>
      <c r="C12" s="151">
        <v>4.2</v>
      </c>
      <c r="D12" s="151">
        <v>1.954</v>
      </c>
      <c r="E12" s="151">
        <v>2.198</v>
      </c>
      <c r="F12" s="151">
        <v>3.4340000000000002</v>
      </c>
      <c r="G12" s="151">
        <v>4.5759999999999996</v>
      </c>
      <c r="H12" s="151">
        <v>10.294</v>
      </c>
      <c r="I12" s="151">
        <v>11.8</v>
      </c>
      <c r="J12" s="151">
        <v>10.302</v>
      </c>
      <c r="K12" s="151">
        <v>8.6180000000000003</v>
      </c>
    </row>
    <row r="13" spans="1:16384">
      <c r="A13" s="150" t="s">
        <v>521</v>
      </c>
      <c r="B13" s="151">
        <v>31</v>
      </c>
      <c r="C13" s="151">
        <v>31</v>
      </c>
      <c r="D13" s="151">
        <v>27.963999999999999</v>
      </c>
      <c r="E13" s="151">
        <v>27.318000000000001</v>
      </c>
      <c r="F13" s="151">
        <v>28.253</v>
      </c>
      <c r="G13" s="151">
        <v>30.244</v>
      </c>
      <c r="H13" s="151">
        <v>30.864999999999998</v>
      </c>
      <c r="I13" s="151">
        <v>31.274999999999999</v>
      </c>
      <c r="J13" s="151">
        <v>32.51</v>
      </c>
      <c r="K13" s="151">
        <v>32.877000000000002</v>
      </c>
    </row>
    <row r="14" spans="1:16384">
      <c r="A14" s="150" t="s">
        <v>522</v>
      </c>
      <c r="B14" s="151">
        <v>4.43</v>
      </c>
      <c r="C14" s="151">
        <v>4.0999999999999996</v>
      </c>
      <c r="D14" s="151">
        <v>0.82799999999999996</v>
      </c>
      <c r="E14" s="151">
        <v>0.89</v>
      </c>
      <c r="F14" s="151">
        <v>1.117</v>
      </c>
      <c r="G14" s="151">
        <v>1.6781751699999998</v>
      </c>
      <c r="H14" s="151">
        <v>1.9710000000000001</v>
      </c>
      <c r="I14" s="151">
        <v>1.758</v>
      </c>
      <c r="J14" s="151">
        <v>1.823</v>
      </c>
      <c r="K14" s="151">
        <v>1.8460000000000001</v>
      </c>
    </row>
    <row r="15" spans="1:16384">
      <c r="A15" s="150" t="s">
        <v>523</v>
      </c>
      <c r="B15" s="151">
        <v>3.83</v>
      </c>
      <c r="C15" s="151">
        <v>3.6</v>
      </c>
      <c r="D15" s="151">
        <v>4.6289999999999996</v>
      </c>
      <c r="E15" s="151">
        <v>5.1909999999999998</v>
      </c>
      <c r="F15" s="151">
        <v>5.0949999999999998</v>
      </c>
      <c r="G15" s="151">
        <v>5.1970000000000001</v>
      </c>
      <c r="H15" s="151">
        <v>5.234</v>
      </c>
      <c r="I15" s="151">
        <v>4.5</v>
      </c>
      <c r="J15" s="151">
        <v>5.0140000000000002</v>
      </c>
      <c r="K15" s="151">
        <v>5.1139999999999999</v>
      </c>
    </row>
    <row r="16" spans="1:16384">
      <c r="A16" s="150" t="s">
        <v>524</v>
      </c>
      <c r="B16" s="151">
        <v>7.91</v>
      </c>
      <c r="C16" s="151">
        <v>13.2</v>
      </c>
      <c r="D16" s="151">
        <v>9.8789999999999996</v>
      </c>
      <c r="E16" s="151">
        <v>12.537000000000001</v>
      </c>
      <c r="F16" s="151">
        <v>12.11</v>
      </c>
      <c r="G16" s="151">
        <v>11.207000000000001</v>
      </c>
      <c r="H16" s="151">
        <v>11.162000000000001</v>
      </c>
      <c r="I16" s="151">
        <v>11.667999999999999</v>
      </c>
      <c r="J16" s="151">
        <v>12.4</v>
      </c>
      <c r="K16" s="151">
        <v>16.625</v>
      </c>
    </row>
    <row r="17" spans="1:12">
      <c r="A17" s="150" t="s">
        <v>525</v>
      </c>
      <c r="B17" s="151">
        <v>0.23</v>
      </c>
      <c r="C17" s="151">
        <v>0.5</v>
      </c>
      <c r="D17" s="151">
        <v>0.27800000000000002</v>
      </c>
      <c r="E17" s="151">
        <v>0.28499999999999998</v>
      </c>
      <c r="F17" s="151">
        <v>0.36399999999999999</v>
      </c>
      <c r="G17" s="151">
        <v>0.36760900000000002</v>
      </c>
      <c r="H17" s="151">
        <v>0.42099999999999999</v>
      </c>
      <c r="I17" s="151">
        <v>0.28599999999999998</v>
      </c>
      <c r="J17" s="151">
        <v>0.25</v>
      </c>
      <c r="K17" s="151">
        <v>0.25</v>
      </c>
    </row>
    <row r="18" spans="1:12">
      <c r="A18" s="150" t="s">
        <v>526</v>
      </c>
      <c r="B18" s="151">
        <v>13.47</v>
      </c>
      <c r="C18" s="151">
        <v>12.1</v>
      </c>
      <c r="D18" s="151">
        <v>3.1749999999999998</v>
      </c>
      <c r="E18" s="151">
        <v>3.9820000000000002</v>
      </c>
      <c r="F18" s="151">
        <v>3.6659999999999999</v>
      </c>
      <c r="G18" s="151">
        <v>4.5990000000000002</v>
      </c>
      <c r="H18" s="151">
        <v>4.7460000000000004</v>
      </c>
      <c r="I18" s="151">
        <v>4.6849999999999996</v>
      </c>
      <c r="J18" s="151">
        <v>4.75</v>
      </c>
      <c r="K18" s="151">
        <v>4.7</v>
      </c>
    </row>
    <row r="19" spans="1:12">
      <c r="A19" s="150" t="s">
        <v>527</v>
      </c>
      <c r="B19" s="151">
        <v>5.47</v>
      </c>
      <c r="C19" s="151">
        <v>5.0999999999999996</v>
      </c>
      <c r="D19" s="151">
        <v>4.8230000000000004</v>
      </c>
      <c r="E19" s="151">
        <v>4.4939999999999998</v>
      </c>
      <c r="F19" s="151">
        <v>4.1360000000000001</v>
      </c>
      <c r="G19" s="151">
        <v>3.823</v>
      </c>
      <c r="H19" s="151">
        <v>3.915</v>
      </c>
      <c r="I19" s="151">
        <v>4.3410000000000002</v>
      </c>
      <c r="J19" s="151">
        <v>20.687999999999999</v>
      </c>
      <c r="K19" s="151">
        <v>22.38</v>
      </c>
    </row>
    <row r="20" spans="1:12">
      <c r="A20" s="150" t="s">
        <v>528</v>
      </c>
      <c r="B20" s="151">
        <v>2.96</v>
      </c>
      <c r="C20" s="151">
        <v>4.9000000000000004</v>
      </c>
      <c r="D20" s="151">
        <v>0.81899999999999995</v>
      </c>
      <c r="E20" s="151">
        <v>0.41699999999999998</v>
      </c>
      <c r="F20" s="151">
        <v>1.8420000000000001</v>
      </c>
      <c r="G20" s="151">
        <v>2.4380000000000002</v>
      </c>
      <c r="H20" s="151">
        <v>4.2910000000000004</v>
      </c>
      <c r="I20" s="151">
        <v>4.5999999999999996</v>
      </c>
      <c r="J20" s="151">
        <v>5.3040000000000003</v>
      </c>
      <c r="K20" s="151">
        <v>4.0359999999999996</v>
      </c>
    </row>
    <row r="21" spans="1:12">
      <c r="A21" s="152" t="s">
        <v>93</v>
      </c>
      <c r="B21" s="28">
        <f>SUM(B3:B20)</f>
        <v>237.86</v>
      </c>
      <c r="C21" s="28">
        <f t="shared" ref="C21:K21" si="0">SUM(C3:C20)</f>
        <v>222.03999999999996</v>
      </c>
      <c r="D21" s="28">
        <f t="shared" si="0"/>
        <v>227.42</v>
      </c>
      <c r="E21" s="28">
        <f t="shared" si="0"/>
        <v>215.80100000000002</v>
      </c>
      <c r="F21" s="28">
        <f t="shared" si="0"/>
        <v>229.958</v>
      </c>
      <c r="G21" s="28">
        <f t="shared" si="0"/>
        <v>256.52536216999999</v>
      </c>
      <c r="H21" s="28">
        <f t="shared" si="0"/>
        <v>295.18699999999995</v>
      </c>
      <c r="I21" s="28">
        <f t="shared" si="0"/>
        <v>297.96400000000006</v>
      </c>
      <c r="J21" s="28">
        <f t="shared" si="0"/>
        <v>314.88099999999991</v>
      </c>
      <c r="K21" s="28">
        <f t="shared" si="0"/>
        <v>308.59000000000003</v>
      </c>
    </row>
    <row r="22" spans="1:12" hidden="1"/>
    <row r="23" spans="1:12" hidden="1">
      <c r="A23" s="4"/>
    </row>
    <row r="24" spans="1:12" ht="42.75" hidden="1" customHeight="1">
      <c r="L24" s="126"/>
    </row>
  </sheetData>
  <mergeCells count="1">
    <mergeCell ref="A1:K1"/>
  </mergeCells>
  <conditionalFormatting sqref="B3:K20">
    <cfRule type="cellIs" dxfId="1" priority="1" operator="equal">
      <formula>0</formula>
    </cfRule>
  </conditionalFormatting>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7"/>
  <sheetViews>
    <sheetView workbookViewId="0">
      <selection activeCell="A18" sqref="A18:XFD1048576"/>
    </sheetView>
  </sheetViews>
  <sheetFormatPr defaultColWidth="0" defaultRowHeight="11.25" zeroHeight="1"/>
  <cols>
    <col min="1" max="1" width="36.5703125" style="11" customWidth="1"/>
    <col min="2" max="2" width="9.28515625" style="10" customWidth="1"/>
    <col min="3" max="9" width="8" style="10" customWidth="1"/>
    <col min="10" max="10" width="9.7109375" style="14" customWidth="1"/>
    <col min="11" max="11" width="9.28515625" style="10" customWidth="1"/>
    <col min="12" max="12" width="12.140625" style="12" customWidth="1"/>
    <col min="13" max="14" width="5.42578125" style="10" hidden="1"/>
    <col min="15" max="15" width="6.140625" style="10" hidden="1"/>
    <col min="16" max="256" width="5.42578125" style="10" hidden="1"/>
    <col min="257" max="257" width="37.140625" style="10" hidden="1"/>
    <col min="258" max="265" width="8" style="10" hidden="1"/>
    <col min="266" max="266" width="9.7109375" style="10" hidden="1"/>
    <col min="267" max="267" width="9.28515625" style="10" hidden="1"/>
    <col min="268" max="268" width="12.140625" style="10" hidden="1"/>
    <col min="269" max="512" width="5.42578125" style="10" hidden="1"/>
    <col min="513" max="513" width="37.140625" style="10" hidden="1"/>
    <col min="514" max="521" width="8" style="10" hidden="1"/>
    <col min="522" max="522" width="9.7109375" style="10" hidden="1"/>
    <col min="523" max="523" width="9.28515625" style="10" hidden="1"/>
    <col min="524" max="524" width="12.140625" style="10" hidden="1"/>
    <col min="525" max="768" width="5.42578125" style="10" hidden="1"/>
    <col min="769" max="769" width="37.140625" style="10" hidden="1"/>
    <col min="770" max="777" width="8" style="10" hidden="1"/>
    <col min="778" max="778" width="9.7109375" style="10" hidden="1"/>
    <col min="779" max="779" width="9.28515625" style="10" hidden="1"/>
    <col min="780" max="780" width="12.140625" style="10" hidden="1"/>
    <col min="781" max="1024" width="5.42578125" style="10" hidden="1"/>
    <col min="1025" max="1025" width="37.140625" style="10" hidden="1"/>
    <col min="1026" max="1033" width="8" style="10" hidden="1"/>
    <col min="1034" max="1034" width="9.7109375" style="10" hidden="1"/>
    <col min="1035" max="1035" width="9.28515625" style="10" hidden="1"/>
    <col min="1036" max="1036" width="12.140625" style="10" hidden="1"/>
    <col min="1037" max="1280" width="5.42578125" style="10" hidden="1"/>
    <col min="1281" max="1281" width="37.140625" style="10" hidden="1"/>
    <col min="1282" max="1289" width="8" style="10" hidden="1"/>
    <col min="1290" max="1290" width="9.7109375" style="10" hidden="1"/>
    <col min="1291" max="1291" width="9.28515625" style="10" hidden="1"/>
    <col min="1292" max="1292" width="12.140625" style="10" hidden="1"/>
    <col min="1293" max="1536" width="5.42578125" style="10" hidden="1"/>
    <col min="1537" max="1537" width="37.140625" style="10" hidden="1"/>
    <col min="1538" max="1545" width="8" style="10" hidden="1"/>
    <col min="1546" max="1546" width="9.7109375" style="10" hidden="1"/>
    <col min="1547" max="1547" width="9.28515625" style="10" hidden="1"/>
    <col min="1548" max="1548" width="12.140625" style="10" hidden="1"/>
    <col min="1549" max="1792" width="5.42578125" style="10" hidden="1"/>
    <col min="1793" max="1793" width="37.140625" style="10" hidden="1"/>
    <col min="1794" max="1801" width="8" style="10" hidden="1"/>
    <col min="1802" max="1802" width="9.7109375" style="10" hidden="1"/>
    <col min="1803" max="1803" width="9.28515625" style="10" hidden="1"/>
    <col min="1804" max="1804" width="12.140625" style="10" hidden="1"/>
    <col min="1805" max="2048" width="5.42578125" style="10" hidden="1"/>
    <col min="2049" max="2049" width="37.140625" style="10" hidden="1"/>
    <col min="2050" max="2057" width="8" style="10" hidden="1"/>
    <col min="2058" max="2058" width="9.7109375" style="10" hidden="1"/>
    <col min="2059" max="2059" width="9.28515625" style="10" hidden="1"/>
    <col min="2060" max="2060" width="12.140625" style="10" hidden="1"/>
    <col min="2061" max="2304" width="5.42578125" style="10" hidden="1"/>
    <col min="2305" max="2305" width="37.140625" style="10" hidden="1"/>
    <col min="2306" max="2313" width="8" style="10" hidden="1"/>
    <col min="2314" max="2314" width="9.7109375" style="10" hidden="1"/>
    <col min="2315" max="2315" width="9.28515625" style="10" hidden="1"/>
    <col min="2316" max="2316" width="12.140625" style="10" hidden="1"/>
    <col min="2317" max="2560" width="5.42578125" style="10" hidden="1"/>
    <col min="2561" max="2561" width="37.140625" style="10" hidden="1"/>
    <col min="2562" max="2569" width="8" style="10" hidden="1"/>
    <col min="2570" max="2570" width="9.7109375" style="10" hidden="1"/>
    <col min="2571" max="2571" width="9.28515625" style="10" hidden="1"/>
    <col min="2572" max="2572" width="12.140625" style="10" hidden="1"/>
    <col min="2573" max="2816" width="5.42578125" style="10" hidden="1"/>
    <col min="2817" max="2817" width="37.140625" style="10" hidden="1"/>
    <col min="2818" max="2825" width="8" style="10" hidden="1"/>
    <col min="2826" max="2826" width="9.7109375" style="10" hidden="1"/>
    <col min="2827" max="2827" width="9.28515625" style="10" hidden="1"/>
    <col min="2828" max="2828" width="12.140625" style="10" hidden="1"/>
    <col min="2829" max="3072" width="5.42578125" style="10" hidden="1"/>
    <col min="3073" max="3073" width="37.140625" style="10" hidden="1"/>
    <col min="3074" max="3081" width="8" style="10" hidden="1"/>
    <col min="3082" max="3082" width="9.7109375" style="10" hidden="1"/>
    <col min="3083" max="3083" width="9.28515625" style="10" hidden="1"/>
    <col min="3084" max="3084" width="12.140625" style="10" hidden="1"/>
    <col min="3085" max="3328" width="5.42578125" style="10" hidden="1"/>
    <col min="3329" max="3329" width="37.140625" style="10" hidden="1"/>
    <col min="3330" max="3337" width="8" style="10" hidden="1"/>
    <col min="3338" max="3338" width="9.7109375" style="10" hidden="1"/>
    <col min="3339" max="3339" width="9.28515625" style="10" hidden="1"/>
    <col min="3340" max="3340" width="12.140625" style="10" hidden="1"/>
    <col min="3341" max="3584" width="5.42578125" style="10" hidden="1"/>
    <col min="3585" max="3585" width="37.140625" style="10" hidden="1"/>
    <col min="3586" max="3593" width="8" style="10" hidden="1"/>
    <col min="3594" max="3594" width="9.7109375" style="10" hidden="1"/>
    <col min="3595" max="3595" width="9.28515625" style="10" hidden="1"/>
    <col min="3596" max="3596" width="12.140625" style="10" hidden="1"/>
    <col min="3597" max="3840" width="5.42578125" style="10" hidden="1"/>
    <col min="3841" max="3841" width="37.140625" style="10" hidden="1"/>
    <col min="3842" max="3849" width="8" style="10" hidden="1"/>
    <col min="3850" max="3850" width="9.7109375" style="10" hidden="1"/>
    <col min="3851" max="3851" width="9.28515625" style="10" hidden="1"/>
    <col min="3852" max="3852" width="12.140625" style="10" hidden="1"/>
    <col min="3853" max="4096" width="5.42578125" style="10" hidden="1"/>
    <col min="4097" max="4097" width="37.140625" style="10" hidden="1"/>
    <col min="4098" max="4105" width="8" style="10" hidden="1"/>
    <col min="4106" max="4106" width="9.7109375" style="10" hidden="1"/>
    <col min="4107" max="4107" width="9.28515625" style="10" hidden="1"/>
    <col min="4108" max="4108" width="12.140625" style="10" hidden="1"/>
    <col min="4109" max="4352" width="5.42578125" style="10" hidden="1"/>
    <col min="4353" max="4353" width="37.140625" style="10" hidden="1"/>
    <col min="4354" max="4361" width="8" style="10" hidden="1"/>
    <col min="4362" max="4362" width="9.7109375" style="10" hidden="1"/>
    <col min="4363" max="4363" width="9.28515625" style="10" hidden="1"/>
    <col min="4364" max="4364" width="12.140625" style="10" hidden="1"/>
    <col min="4365" max="4608" width="5.42578125" style="10" hidden="1"/>
    <col min="4609" max="4609" width="37.140625" style="10" hidden="1"/>
    <col min="4610" max="4617" width="8" style="10" hidden="1"/>
    <col min="4618" max="4618" width="9.7109375" style="10" hidden="1"/>
    <col min="4619" max="4619" width="9.28515625" style="10" hidden="1"/>
    <col min="4620" max="4620" width="12.140625" style="10" hidden="1"/>
    <col min="4621" max="4864" width="5.42578125" style="10" hidden="1"/>
    <col min="4865" max="4865" width="37.140625" style="10" hidden="1"/>
    <col min="4866" max="4873" width="8" style="10" hidden="1"/>
    <col min="4874" max="4874" width="9.7109375" style="10" hidden="1"/>
    <col min="4875" max="4875" width="9.28515625" style="10" hidden="1"/>
    <col min="4876" max="4876" width="12.140625" style="10" hidden="1"/>
    <col min="4877" max="5120" width="5.42578125" style="10" hidden="1"/>
    <col min="5121" max="5121" width="37.140625" style="10" hidden="1"/>
    <col min="5122" max="5129" width="8" style="10" hidden="1"/>
    <col min="5130" max="5130" width="9.7109375" style="10" hidden="1"/>
    <col min="5131" max="5131" width="9.28515625" style="10" hidden="1"/>
    <col min="5132" max="5132" width="12.140625" style="10" hidden="1"/>
    <col min="5133" max="5376" width="5.42578125" style="10" hidden="1"/>
    <col min="5377" max="5377" width="37.140625" style="10" hidden="1"/>
    <col min="5378" max="5385" width="8" style="10" hidden="1"/>
    <col min="5386" max="5386" width="9.7109375" style="10" hidden="1"/>
    <col min="5387" max="5387" width="9.28515625" style="10" hidden="1"/>
    <col min="5388" max="5388" width="12.140625" style="10" hidden="1"/>
    <col min="5389" max="5632" width="5.42578125" style="10" hidden="1"/>
    <col min="5633" max="5633" width="37.140625" style="10" hidden="1"/>
    <col min="5634" max="5641" width="8" style="10" hidden="1"/>
    <col min="5642" max="5642" width="9.7109375" style="10" hidden="1"/>
    <col min="5643" max="5643" width="9.28515625" style="10" hidden="1"/>
    <col min="5644" max="5644" width="12.140625" style="10" hidden="1"/>
    <col min="5645" max="5888" width="5.42578125" style="10" hidden="1"/>
    <col min="5889" max="5889" width="37.140625" style="10" hidden="1"/>
    <col min="5890" max="5897" width="8" style="10" hidden="1"/>
    <col min="5898" max="5898" width="9.7109375" style="10" hidden="1"/>
    <col min="5899" max="5899" width="9.28515625" style="10" hidden="1"/>
    <col min="5900" max="5900" width="12.140625" style="10" hidden="1"/>
    <col min="5901" max="6144" width="5.42578125" style="10" hidden="1"/>
    <col min="6145" max="6145" width="37.140625" style="10" hidden="1"/>
    <col min="6146" max="6153" width="8" style="10" hidden="1"/>
    <col min="6154" max="6154" width="9.7109375" style="10" hidden="1"/>
    <col min="6155" max="6155" width="9.28515625" style="10" hidden="1"/>
    <col min="6156" max="6156" width="12.140625" style="10" hidden="1"/>
    <col min="6157" max="6400" width="5.42578125" style="10" hidden="1"/>
    <col min="6401" max="6401" width="37.140625" style="10" hidden="1"/>
    <col min="6402" max="6409" width="8" style="10" hidden="1"/>
    <col min="6410" max="6410" width="9.7109375" style="10" hidden="1"/>
    <col min="6411" max="6411" width="9.28515625" style="10" hidden="1"/>
    <col min="6412" max="6412" width="12.140625" style="10" hidden="1"/>
    <col min="6413" max="6656" width="5.42578125" style="10" hidden="1"/>
    <col min="6657" max="6657" width="37.140625" style="10" hidden="1"/>
    <col min="6658" max="6665" width="8" style="10" hidden="1"/>
    <col min="6666" max="6666" width="9.7109375" style="10" hidden="1"/>
    <col min="6667" max="6667" width="9.28515625" style="10" hidden="1"/>
    <col min="6668" max="6668" width="12.140625" style="10" hidden="1"/>
    <col min="6669" max="6912" width="5.42578125" style="10" hidden="1"/>
    <col min="6913" max="6913" width="37.140625" style="10" hidden="1"/>
    <col min="6914" max="6921" width="8" style="10" hidden="1"/>
    <col min="6922" max="6922" width="9.7109375" style="10" hidden="1"/>
    <col min="6923" max="6923" width="9.28515625" style="10" hidden="1"/>
    <col min="6924" max="6924" width="12.140625" style="10" hidden="1"/>
    <col min="6925" max="7168" width="5.42578125" style="10" hidden="1"/>
    <col min="7169" max="7169" width="37.140625" style="10" hidden="1"/>
    <col min="7170" max="7177" width="8" style="10" hidden="1"/>
    <col min="7178" max="7178" width="9.7109375" style="10" hidden="1"/>
    <col min="7179" max="7179" width="9.28515625" style="10" hidden="1"/>
    <col min="7180" max="7180" width="12.140625" style="10" hidden="1"/>
    <col min="7181" max="7424" width="5.42578125" style="10" hidden="1"/>
    <col min="7425" max="7425" width="37.140625" style="10" hidden="1"/>
    <col min="7426" max="7433" width="8" style="10" hidden="1"/>
    <col min="7434" max="7434" width="9.7109375" style="10" hidden="1"/>
    <col min="7435" max="7435" width="9.28515625" style="10" hidden="1"/>
    <col min="7436" max="7436" width="12.140625" style="10" hidden="1"/>
    <col min="7437" max="7680" width="5.42578125" style="10" hidden="1"/>
    <col min="7681" max="7681" width="37.140625" style="10" hidden="1"/>
    <col min="7682" max="7689" width="8" style="10" hidden="1"/>
    <col min="7690" max="7690" width="9.7109375" style="10" hidden="1"/>
    <col min="7691" max="7691" width="9.28515625" style="10" hidden="1"/>
    <col min="7692" max="7692" width="12.140625" style="10" hidden="1"/>
    <col min="7693" max="7936" width="5.42578125" style="10" hidden="1"/>
    <col min="7937" max="7937" width="37.140625" style="10" hidden="1"/>
    <col min="7938" max="7945" width="8" style="10" hidden="1"/>
    <col min="7946" max="7946" width="9.7109375" style="10" hidden="1"/>
    <col min="7947" max="7947" width="9.28515625" style="10" hidden="1"/>
    <col min="7948" max="7948" width="12.140625" style="10" hidden="1"/>
    <col min="7949" max="8192" width="5.42578125" style="10" hidden="1"/>
    <col min="8193" max="8193" width="37.140625" style="10" hidden="1"/>
    <col min="8194" max="8201" width="8" style="10" hidden="1"/>
    <col min="8202" max="8202" width="9.7109375" style="10" hidden="1"/>
    <col min="8203" max="8203" width="9.28515625" style="10" hidden="1"/>
    <col min="8204" max="8204" width="12.140625" style="10" hidden="1"/>
    <col min="8205" max="8448" width="5.42578125" style="10" hidden="1"/>
    <col min="8449" max="8449" width="37.140625" style="10" hidden="1"/>
    <col min="8450" max="8457" width="8" style="10" hidden="1"/>
    <col min="8458" max="8458" width="9.7109375" style="10" hidden="1"/>
    <col min="8459" max="8459" width="9.28515625" style="10" hidden="1"/>
    <col min="8460" max="8460" width="12.140625" style="10" hidden="1"/>
    <col min="8461" max="8704" width="5.42578125" style="10" hidden="1"/>
    <col min="8705" max="8705" width="37.140625" style="10" hidden="1"/>
    <col min="8706" max="8713" width="8" style="10" hidden="1"/>
    <col min="8714" max="8714" width="9.7109375" style="10" hidden="1"/>
    <col min="8715" max="8715" width="9.28515625" style="10" hidden="1"/>
    <col min="8716" max="8716" width="12.140625" style="10" hidden="1"/>
    <col min="8717" max="8960" width="5.42578125" style="10" hidden="1"/>
    <col min="8961" max="8961" width="37.140625" style="10" hidden="1"/>
    <col min="8962" max="8969" width="8" style="10" hidden="1"/>
    <col min="8970" max="8970" width="9.7109375" style="10" hidden="1"/>
    <col min="8971" max="8971" width="9.28515625" style="10" hidden="1"/>
    <col min="8972" max="8972" width="12.140625" style="10" hidden="1"/>
    <col min="8973" max="9216" width="5.42578125" style="10" hidden="1"/>
    <col min="9217" max="9217" width="37.140625" style="10" hidden="1"/>
    <col min="9218" max="9225" width="8" style="10" hidden="1"/>
    <col min="9226" max="9226" width="9.7109375" style="10" hidden="1"/>
    <col min="9227" max="9227" width="9.28515625" style="10" hidden="1"/>
    <col min="9228" max="9228" width="12.140625" style="10" hidden="1"/>
    <col min="9229" max="9472" width="5.42578125" style="10" hidden="1"/>
    <col min="9473" max="9473" width="37.140625" style="10" hidden="1"/>
    <col min="9474" max="9481" width="8" style="10" hidden="1"/>
    <col min="9482" max="9482" width="9.7109375" style="10" hidden="1"/>
    <col min="9483" max="9483" width="9.28515625" style="10" hidden="1"/>
    <col min="9484" max="9484" width="12.140625" style="10" hidden="1"/>
    <col min="9485" max="9728" width="5.42578125" style="10" hidden="1"/>
    <col min="9729" max="9729" width="37.140625" style="10" hidden="1"/>
    <col min="9730" max="9737" width="8" style="10" hidden="1"/>
    <col min="9738" max="9738" width="9.7109375" style="10" hidden="1"/>
    <col min="9739" max="9739" width="9.28515625" style="10" hidden="1"/>
    <col min="9740" max="9740" width="12.140625" style="10" hidden="1"/>
    <col min="9741" max="9984" width="5.42578125" style="10" hidden="1"/>
    <col min="9985" max="9985" width="37.140625" style="10" hidden="1"/>
    <col min="9986" max="9993" width="8" style="10" hidden="1"/>
    <col min="9994" max="9994" width="9.7109375" style="10" hidden="1"/>
    <col min="9995" max="9995" width="9.28515625" style="10" hidden="1"/>
    <col min="9996" max="9996" width="12.140625" style="10" hidden="1"/>
    <col min="9997" max="10240" width="5.42578125" style="10" hidden="1"/>
    <col min="10241" max="10241" width="37.140625" style="10" hidden="1"/>
    <col min="10242" max="10249" width="8" style="10" hidden="1"/>
    <col min="10250" max="10250" width="9.7109375" style="10" hidden="1"/>
    <col min="10251" max="10251" width="9.28515625" style="10" hidden="1"/>
    <col min="10252" max="10252" width="12.140625" style="10" hidden="1"/>
    <col min="10253" max="10496" width="5.42578125" style="10" hidden="1"/>
    <col min="10497" max="10497" width="37.140625" style="10" hidden="1"/>
    <col min="10498" max="10505" width="8" style="10" hidden="1"/>
    <col min="10506" max="10506" width="9.7109375" style="10" hidden="1"/>
    <col min="10507" max="10507" width="9.28515625" style="10" hidden="1"/>
    <col min="10508" max="10508" width="12.140625" style="10" hidden="1"/>
    <col min="10509" max="10752" width="5.42578125" style="10" hidden="1"/>
    <col min="10753" max="10753" width="37.140625" style="10" hidden="1"/>
    <col min="10754" max="10761" width="8" style="10" hidden="1"/>
    <col min="10762" max="10762" width="9.7109375" style="10" hidden="1"/>
    <col min="10763" max="10763" width="9.28515625" style="10" hidden="1"/>
    <col min="10764" max="10764" width="12.140625" style="10" hidden="1"/>
    <col min="10765" max="11008" width="5.42578125" style="10" hidden="1"/>
    <col min="11009" max="11009" width="37.140625" style="10" hidden="1"/>
    <col min="11010" max="11017" width="8" style="10" hidden="1"/>
    <col min="11018" max="11018" width="9.7109375" style="10" hidden="1"/>
    <col min="11019" max="11019" width="9.28515625" style="10" hidden="1"/>
    <col min="11020" max="11020" width="12.140625" style="10" hidden="1"/>
    <col min="11021" max="11264" width="5.42578125" style="10" hidden="1"/>
    <col min="11265" max="11265" width="37.140625" style="10" hidden="1"/>
    <col min="11266" max="11273" width="8" style="10" hidden="1"/>
    <col min="11274" max="11274" width="9.7109375" style="10" hidden="1"/>
    <col min="11275" max="11275" width="9.28515625" style="10" hidden="1"/>
    <col min="11276" max="11276" width="12.140625" style="10" hidden="1"/>
    <col min="11277" max="11520" width="5.42578125" style="10" hidden="1"/>
    <col min="11521" max="11521" width="37.140625" style="10" hidden="1"/>
    <col min="11522" max="11529" width="8" style="10" hidden="1"/>
    <col min="11530" max="11530" width="9.7109375" style="10" hidden="1"/>
    <col min="11531" max="11531" width="9.28515625" style="10" hidden="1"/>
    <col min="11532" max="11532" width="12.140625" style="10" hidden="1"/>
    <col min="11533" max="11776" width="5.42578125" style="10" hidden="1"/>
    <col min="11777" max="11777" width="37.140625" style="10" hidden="1"/>
    <col min="11778" max="11785" width="8" style="10" hidden="1"/>
    <col min="11786" max="11786" width="9.7109375" style="10" hidden="1"/>
    <col min="11787" max="11787" width="9.28515625" style="10" hidden="1"/>
    <col min="11788" max="11788" width="12.140625" style="10" hidden="1"/>
    <col min="11789" max="12032" width="5.42578125" style="10" hidden="1"/>
    <col min="12033" max="12033" width="37.140625" style="10" hidden="1"/>
    <col min="12034" max="12041" width="8" style="10" hidden="1"/>
    <col min="12042" max="12042" width="9.7109375" style="10" hidden="1"/>
    <col min="12043" max="12043" width="9.28515625" style="10" hidden="1"/>
    <col min="12044" max="12044" width="12.140625" style="10" hidden="1"/>
    <col min="12045" max="12288" width="5.42578125" style="10" hidden="1"/>
    <col min="12289" max="12289" width="37.140625" style="10" hidden="1"/>
    <col min="12290" max="12297" width="8" style="10" hidden="1"/>
    <col min="12298" max="12298" width="9.7109375" style="10" hidden="1"/>
    <col min="12299" max="12299" width="9.28515625" style="10" hidden="1"/>
    <col min="12300" max="12300" width="12.140625" style="10" hidden="1"/>
    <col min="12301" max="12544" width="5.42578125" style="10" hidden="1"/>
    <col min="12545" max="12545" width="37.140625" style="10" hidden="1"/>
    <col min="12546" max="12553" width="8" style="10" hidden="1"/>
    <col min="12554" max="12554" width="9.7109375" style="10" hidden="1"/>
    <col min="12555" max="12555" width="9.28515625" style="10" hidden="1"/>
    <col min="12556" max="12556" width="12.140625" style="10" hidden="1"/>
    <col min="12557" max="12800" width="5.42578125" style="10" hidden="1"/>
    <col min="12801" max="12801" width="37.140625" style="10" hidden="1"/>
    <col min="12802" max="12809" width="8" style="10" hidden="1"/>
    <col min="12810" max="12810" width="9.7109375" style="10" hidden="1"/>
    <col min="12811" max="12811" width="9.28515625" style="10" hidden="1"/>
    <col min="12812" max="12812" width="12.140625" style="10" hidden="1"/>
    <col min="12813" max="13056" width="5.42578125" style="10" hidden="1"/>
    <col min="13057" max="13057" width="37.140625" style="10" hidden="1"/>
    <col min="13058" max="13065" width="8" style="10" hidden="1"/>
    <col min="13066" max="13066" width="9.7109375" style="10" hidden="1"/>
    <col min="13067" max="13067" width="9.28515625" style="10" hidden="1"/>
    <col min="13068" max="13068" width="12.140625" style="10" hidden="1"/>
    <col min="13069" max="13312" width="5.42578125" style="10" hidden="1"/>
    <col min="13313" max="13313" width="37.140625" style="10" hidden="1"/>
    <col min="13314" max="13321" width="8" style="10" hidden="1"/>
    <col min="13322" max="13322" width="9.7109375" style="10" hidden="1"/>
    <col min="13323" max="13323" width="9.28515625" style="10" hidden="1"/>
    <col min="13324" max="13324" width="12.140625" style="10" hidden="1"/>
    <col min="13325" max="13568" width="5.42578125" style="10" hidden="1"/>
    <col min="13569" max="13569" width="37.140625" style="10" hidden="1"/>
    <col min="13570" max="13577" width="8" style="10" hidden="1"/>
    <col min="13578" max="13578" width="9.7109375" style="10" hidden="1"/>
    <col min="13579" max="13579" width="9.28515625" style="10" hidden="1"/>
    <col min="13580" max="13580" width="12.140625" style="10" hidden="1"/>
    <col min="13581" max="13824" width="5.42578125" style="10" hidden="1"/>
    <col min="13825" max="13825" width="37.140625" style="10" hidden="1"/>
    <col min="13826" max="13833" width="8" style="10" hidden="1"/>
    <col min="13834" max="13834" width="9.7109375" style="10" hidden="1"/>
    <col min="13835" max="13835" width="9.28515625" style="10" hidden="1"/>
    <col min="13836" max="13836" width="12.140625" style="10" hidden="1"/>
    <col min="13837" max="14080" width="5.42578125" style="10" hidden="1"/>
    <col min="14081" max="14081" width="37.140625" style="10" hidden="1"/>
    <col min="14082" max="14089" width="8" style="10" hidden="1"/>
    <col min="14090" max="14090" width="9.7109375" style="10" hidden="1"/>
    <col min="14091" max="14091" width="9.28515625" style="10" hidden="1"/>
    <col min="14092" max="14092" width="12.140625" style="10" hidden="1"/>
    <col min="14093" max="14336" width="5.42578125" style="10" hidden="1"/>
    <col min="14337" max="14337" width="37.140625" style="10" hidden="1"/>
    <col min="14338" max="14345" width="8" style="10" hidden="1"/>
    <col min="14346" max="14346" width="9.7109375" style="10" hidden="1"/>
    <col min="14347" max="14347" width="9.28515625" style="10" hidden="1"/>
    <col min="14348" max="14348" width="12.140625" style="10" hidden="1"/>
    <col min="14349" max="14592" width="5.42578125" style="10" hidden="1"/>
    <col min="14593" max="14593" width="37.140625" style="10" hidden="1"/>
    <col min="14594" max="14601" width="8" style="10" hidden="1"/>
    <col min="14602" max="14602" width="9.7109375" style="10" hidden="1"/>
    <col min="14603" max="14603" width="9.28515625" style="10" hidden="1"/>
    <col min="14604" max="14604" width="12.140625" style="10" hidden="1"/>
    <col min="14605" max="14848" width="5.42578125" style="10" hidden="1"/>
    <col min="14849" max="14849" width="37.140625" style="10" hidden="1"/>
    <col min="14850" max="14857" width="8" style="10" hidden="1"/>
    <col min="14858" max="14858" width="9.7109375" style="10" hidden="1"/>
    <col min="14859" max="14859" width="9.28515625" style="10" hidden="1"/>
    <col min="14860" max="14860" width="12.140625" style="10" hidden="1"/>
    <col min="14861" max="15104" width="5.42578125" style="10" hidden="1"/>
    <col min="15105" max="15105" width="37.140625" style="10" hidden="1"/>
    <col min="15106" max="15113" width="8" style="10" hidden="1"/>
    <col min="15114" max="15114" width="9.7109375" style="10" hidden="1"/>
    <col min="15115" max="15115" width="9.28515625" style="10" hidden="1"/>
    <col min="15116" max="15116" width="12.140625" style="10" hidden="1"/>
    <col min="15117" max="15360" width="5.42578125" style="10" hidden="1"/>
    <col min="15361" max="15361" width="37.140625" style="10" hidden="1"/>
    <col min="15362" max="15369" width="8" style="10" hidden="1"/>
    <col min="15370" max="15370" width="9.7109375" style="10" hidden="1"/>
    <col min="15371" max="15371" width="9.28515625" style="10" hidden="1"/>
    <col min="15372" max="15372" width="12.140625" style="10" hidden="1"/>
    <col min="15373" max="15616" width="5.42578125" style="10" hidden="1"/>
    <col min="15617" max="15617" width="37.140625" style="10" hidden="1"/>
    <col min="15618" max="15625" width="8" style="10" hidden="1"/>
    <col min="15626" max="15626" width="9.7109375" style="10" hidden="1"/>
    <col min="15627" max="15627" width="9.28515625" style="10" hidden="1"/>
    <col min="15628" max="15628" width="12.140625" style="10" hidden="1"/>
    <col min="15629" max="15872" width="5.42578125" style="10" hidden="1"/>
    <col min="15873" max="15873" width="37.140625" style="10" hidden="1"/>
    <col min="15874" max="15881" width="8" style="10" hidden="1"/>
    <col min="15882" max="15882" width="9.7109375" style="10" hidden="1"/>
    <col min="15883" max="15883" width="9.28515625" style="10" hidden="1"/>
    <col min="15884" max="15884" width="12.140625" style="10" hidden="1"/>
    <col min="15885" max="16128" width="5.42578125" style="10" hidden="1"/>
    <col min="16129" max="16129" width="37.140625" style="10" hidden="1"/>
    <col min="16130" max="16137" width="8" style="10" hidden="1"/>
    <col min="16138" max="16138" width="9.7109375" style="10" hidden="1"/>
    <col min="16139" max="16139" width="9.28515625" style="10" hidden="1"/>
    <col min="16140" max="16140" width="12.140625" style="10" hidden="1"/>
    <col min="16141" max="16383" width="5.42578125" style="10" hidden="1"/>
    <col min="16384" max="16384" width="6.28515625" style="10" hidden="1"/>
  </cols>
  <sheetData>
    <row r="1" spans="1:16" ht="12.75" customHeight="1">
      <c r="A1" s="176" t="s">
        <v>431</v>
      </c>
      <c r="B1" s="176"/>
      <c r="C1" s="176"/>
      <c r="D1" s="176"/>
      <c r="E1" s="176"/>
      <c r="F1" s="176"/>
      <c r="G1" s="176"/>
      <c r="H1" s="176"/>
      <c r="I1" s="176"/>
      <c r="J1" s="176"/>
      <c r="K1" s="176"/>
      <c r="L1" s="176"/>
      <c r="M1" s="8"/>
    </row>
    <row r="2" spans="1:16" s="8" customFormat="1" ht="63.75" customHeight="1">
      <c r="A2" s="92" t="s">
        <v>555</v>
      </c>
      <c r="B2" s="91" t="s">
        <v>354</v>
      </c>
      <c r="C2" s="91" t="s">
        <v>373</v>
      </c>
      <c r="D2" s="91" t="s">
        <v>355</v>
      </c>
      <c r="E2" s="91" t="s">
        <v>374</v>
      </c>
      <c r="F2" s="91" t="s">
        <v>356</v>
      </c>
      <c r="G2" s="91" t="s">
        <v>357</v>
      </c>
      <c r="H2" s="91" t="s">
        <v>358</v>
      </c>
      <c r="I2" s="91" t="s">
        <v>446</v>
      </c>
      <c r="J2" s="91" t="s">
        <v>359</v>
      </c>
      <c r="K2" s="91" t="s">
        <v>375</v>
      </c>
      <c r="L2" s="91" t="s">
        <v>566</v>
      </c>
    </row>
    <row r="3" spans="1:16" s="8" customFormat="1" ht="12.75">
      <c r="A3" s="141" t="s">
        <v>115</v>
      </c>
      <c r="B3" s="139">
        <f>SEOTables!B4</f>
        <v>354.76082235999996</v>
      </c>
      <c r="C3" s="139">
        <f>SEOTables!C4</f>
        <v>381.75004087999991</v>
      </c>
      <c r="D3" s="139">
        <f>SEOTables!D4</f>
        <v>419.94288477999999</v>
      </c>
      <c r="E3" s="139">
        <f>SEOTables!E4</f>
        <v>451.73790522000002</v>
      </c>
      <c r="F3" s="139">
        <f>SEOTables!F4</f>
        <v>561.56483539999999</v>
      </c>
      <c r="G3" s="139">
        <f>SEOTables!G4</f>
        <v>525.54022149999992</v>
      </c>
      <c r="H3" s="139">
        <f>SEOTables!H4</f>
        <v>568.12873381999998</v>
      </c>
      <c r="I3" s="139">
        <f>SEOTables!I4</f>
        <v>608.74011875366568</v>
      </c>
      <c r="J3" s="139">
        <f>SEOTables!J4</f>
        <v>512.27406658939367</v>
      </c>
      <c r="K3" s="139">
        <f>SEOTables!K4</f>
        <v>537.21138065149751</v>
      </c>
      <c r="L3" s="139">
        <f>SEOTables!L4</f>
        <v>5.8446419177389179</v>
      </c>
      <c r="M3" s="9"/>
      <c r="N3" s="9"/>
      <c r="O3" s="24"/>
      <c r="P3" s="33"/>
    </row>
    <row r="4" spans="1:16" s="8" customFormat="1" ht="12.75">
      <c r="A4" s="49" t="s">
        <v>196</v>
      </c>
      <c r="B4" s="139">
        <f>SEOTables!B5</f>
        <v>116.72656498000001</v>
      </c>
      <c r="C4" s="139">
        <f>SEOTables!C5</f>
        <v>152.56333208000001</v>
      </c>
      <c r="D4" s="139">
        <f>SEOTables!D5</f>
        <v>183.31068198000003</v>
      </c>
      <c r="E4" s="139">
        <f>SEOTables!E5</f>
        <v>197.32669701999998</v>
      </c>
      <c r="F4" s="139">
        <f>SEOTables!F5</f>
        <v>308.75945839999997</v>
      </c>
      <c r="G4" s="139">
        <f>SEOTables!G5</f>
        <v>310.32668795000001</v>
      </c>
      <c r="H4" s="139">
        <f>SEOTables!H5</f>
        <v>313.71658137000003</v>
      </c>
      <c r="I4" s="139">
        <f>SEOTables!I5</f>
        <v>369.32975710443111</v>
      </c>
      <c r="J4" s="139">
        <f>SEOTables!J5</f>
        <v>364.1576478633645</v>
      </c>
      <c r="K4" s="139">
        <f>SEOTables!K5</f>
        <v>330.14123493539853</v>
      </c>
      <c r="L4" s="139">
        <f>SEOTables!L5</f>
        <v>3.5918027241669224</v>
      </c>
      <c r="M4" s="9"/>
      <c r="N4" s="9"/>
      <c r="O4" s="24"/>
      <c r="P4" s="33"/>
    </row>
    <row r="5" spans="1:16" s="8" customFormat="1" ht="12.75">
      <c r="A5" s="49" t="s">
        <v>197</v>
      </c>
      <c r="B5" s="139">
        <f>SEOTables!B6</f>
        <v>0</v>
      </c>
      <c r="C5" s="139">
        <f>SEOTables!C6</f>
        <v>0</v>
      </c>
      <c r="D5" s="139">
        <f>SEOTables!D6</f>
        <v>0</v>
      </c>
      <c r="E5" s="139">
        <f>SEOTables!E6</f>
        <v>1.3</v>
      </c>
      <c r="F5" s="139">
        <f>SEOTables!F6</f>
        <v>64.724999999999994</v>
      </c>
      <c r="G5" s="139">
        <f>SEOTables!G6</f>
        <v>58.881999999999998</v>
      </c>
      <c r="H5" s="139">
        <f>SEOTables!H6</f>
        <v>37.995000000000005</v>
      </c>
      <c r="I5" s="139">
        <f>SEOTables!I6</f>
        <v>73.608999999999995</v>
      </c>
      <c r="J5" s="139">
        <f>SEOTables!J6</f>
        <v>19.996000000000002</v>
      </c>
      <c r="K5" s="139">
        <f>SEOTables!K6</f>
        <v>37.803000000000004</v>
      </c>
      <c r="L5" s="139">
        <f>SEOTables!L6</f>
        <v>0.41128130634227367</v>
      </c>
      <c r="O5" s="24"/>
      <c r="P5" s="33"/>
    </row>
    <row r="6" spans="1:16" s="8" customFormat="1" ht="25.5">
      <c r="A6" s="49" t="s">
        <v>198</v>
      </c>
      <c r="B6" s="139">
        <f>SEOTables!B7</f>
        <v>134.84619924</v>
      </c>
      <c r="C6" s="139">
        <f>SEOTables!C7</f>
        <v>130.99903983999999</v>
      </c>
      <c r="D6" s="139">
        <f>SEOTables!D7</f>
        <v>134.11923504000001</v>
      </c>
      <c r="E6" s="139">
        <f>SEOTables!E7</f>
        <v>154.12101696000002</v>
      </c>
      <c r="F6" s="139">
        <f>SEOTables!F7</f>
        <v>191.14851720000001</v>
      </c>
      <c r="G6" s="139">
        <f>SEOTables!G7</f>
        <v>332.85136360000001</v>
      </c>
      <c r="H6" s="139">
        <f>SEOTables!H7</f>
        <v>462.80013134000001</v>
      </c>
      <c r="I6" s="139">
        <f>SEOTables!I7</f>
        <v>405.52642482319999</v>
      </c>
      <c r="J6" s="139">
        <f>SEOTables!J7</f>
        <v>462.7426719325419</v>
      </c>
      <c r="K6" s="139">
        <f>SEOTables!K7</f>
        <v>440.58728366464101</v>
      </c>
      <c r="L6" s="139">
        <f>SEOTables!L7</f>
        <v>4.7934109352005771</v>
      </c>
      <c r="O6" s="24"/>
      <c r="P6" s="33"/>
    </row>
    <row r="7" spans="1:16" s="8" customFormat="1" ht="12.75">
      <c r="A7" s="49" t="s">
        <v>78</v>
      </c>
      <c r="B7" s="139">
        <f>SEOTables!B8</f>
        <v>199.1080254</v>
      </c>
      <c r="C7" s="139">
        <f>SEOTables!C8</f>
        <v>223.96627359999999</v>
      </c>
      <c r="D7" s="139">
        <f>SEOTables!D8</f>
        <v>277.04174460000002</v>
      </c>
      <c r="E7" s="139">
        <f>SEOTables!E8</f>
        <v>445.03386840000002</v>
      </c>
      <c r="F7" s="139">
        <f>SEOTables!F8</f>
        <v>530.91628400000002</v>
      </c>
      <c r="G7" s="139">
        <f>SEOTables!G8</f>
        <v>564.806737</v>
      </c>
      <c r="H7" s="139">
        <f>SEOTables!H8</f>
        <v>633.7309236399999</v>
      </c>
      <c r="I7" s="139">
        <f>SEOTables!I8</f>
        <v>618.66138012559998</v>
      </c>
      <c r="J7" s="139">
        <f>SEOTables!J8</f>
        <v>614.79262283490095</v>
      </c>
      <c r="K7" s="139">
        <f>SEOTables!K8</f>
        <v>455.43283514482891</v>
      </c>
      <c r="L7" s="139">
        <f>SEOTables!L8</f>
        <v>4.9549245136505196</v>
      </c>
      <c r="O7" s="24"/>
      <c r="P7" s="33"/>
    </row>
    <row r="8" spans="1:16" s="8" customFormat="1" ht="12.75">
      <c r="A8" s="49" t="s">
        <v>79</v>
      </c>
      <c r="B8" s="139">
        <f>SEOTables!B9</f>
        <v>1470.6686808000004</v>
      </c>
      <c r="C8" s="139">
        <f>SEOTables!C9</f>
        <v>1558.6516631999998</v>
      </c>
      <c r="D8" s="139">
        <f>SEOTables!D9</f>
        <v>1759.2718841999999</v>
      </c>
      <c r="E8" s="139">
        <f>SEOTables!E9</f>
        <v>1955.8792158000001</v>
      </c>
      <c r="F8" s="139">
        <f>SEOTables!F9</f>
        <v>2187.698406</v>
      </c>
      <c r="G8" s="139">
        <f>SEOTables!G9</f>
        <v>2106.4032491500002</v>
      </c>
      <c r="H8" s="139">
        <f>SEOTables!H9</f>
        <v>2268.7443678899999</v>
      </c>
      <c r="I8" s="139">
        <f>SEOTables!I9</f>
        <v>1998.7205820560002</v>
      </c>
      <c r="J8" s="139">
        <f>SEOTables!J9</f>
        <v>1977.4455466285613</v>
      </c>
      <c r="K8" s="139">
        <f>SEOTables!K9</f>
        <v>1778.8572341432798</v>
      </c>
      <c r="L8" s="139">
        <f>SEOTables!L9</f>
        <v>19.353245167178578</v>
      </c>
      <c r="O8" s="24"/>
      <c r="P8" s="33"/>
    </row>
    <row r="9" spans="1:16" s="8" customFormat="1" ht="12.75">
      <c r="A9" s="49" t="s">
        <v>80</v>
      </c>
      <c r="B9" s="139">
        <f>SEOTables!B10</f>
        <v>829.14656484000011</v>
      </c>
      <c r="C9" s="139">
        <f>SEOTables!C10</f>
        <v>1130.7553964000001</v>
      </c>
      <c r="D9" s="139">
        <f>SEOTables!D10</f>
        <v>851.59098089999998</v>
      </c>
      <c r="E9" s="139">
        <f>SEOTables!E10</f>
        <v>1055.2793881000002</v>
      </c>
      <c r="F9" s="139">
        <f>SEOTables!F10</f>
        <v>1045.5980900000002</v>
      </c>
      <c r="G9" s="139">
        <f>SEOTables!G10</f>
        <v>1259.6867646999999</v>
      </c>
      <c r="H9" s="139">
        <f>SEOTables!H10</f>
        <v>1369.36268058</v>
      </c>
      <c r="I9" s="139">
        <f>SEOTables!I10</f>
        <v>1204.2030549625601</v>
      </c>
      <c r="J9" s="139">
        <f>SEOTables!J10</f>
        <v>1258.909126180396</v>
      </c>
      <c r="K9" s="139">
        <f>SEOTables!K10</f>
        <v>1320.6296272316167</v>
      </c>
      <c r="L9" s="139">
        <f>SEOTables!L10</f>
        <v>14.367914670320589</v>
      </c>
      <c r="O9" s="24"/>
      <c r="P9" s="33"/>
    </row>
    <row r="10" spans="1:16" s="8" customFormat="1" ht="12.75">
      <c r="A10" s="49" t="s">
        <v>81</v>
      </c>
      <c r="B10" s="139">
        <f>SEOTables!B11</f>
        <v>437.06463403999999</v>
      </c>
      <c r="C10" s="139">
        <f>SEOTables!C11</f>
        <v>446.68753035999998</v>
      </c>
      <c r="D10" s="139">
        <f>SEOTables!D11</f>
        <v>465.77601616000004</v>
      </c>
      <c r="E10" s="139">
        <f>SEOTables!E11</f>
        <v>478.45339184000005</v>
      </c>
      <c r="F10" s="139">
        <f>SEOTables!F11</f>
        <v>491.59224979999999</v>
      </c>
      <c r="G10" s="139">
        <f>SEOTables!G11</f>
        <v>498.82564385000001</v>
      </c>
      <c r="H10" s="139">
        <f>SEOTables!H11</f>
        <v>551.96789368999998</v>
      </c>
      <c r="I10" s="139">
        <f>SEOTables!I11</f>
        <v>577.68412325204406</v>
      </c>
      <c r="J10" s="139">
        <f>SEOTables!J11</f>
        <v>643.16215375903516</v>
      </c>
      <c r="K10" s="139">
        <f>SEOTables!K11</f>
        <v>629.91645333372026</v>
      </c>
      <c r="L10" s="139">
        <f>SEOTables!L11</f>
        <v>6.8532355054779863</v>
      </c>
      <c r="O10" s="24"/>
      <c r="P10" s="33"/>
    </row>
    <row r="11" spans="1:16" s="8" customFormat="1" ht="12.75">
      <c r="A11" s="49" t="s">
        <v>82</v>
      </c>
      <c r="B11" s="139">
        <f>SEOTables!B12</f>
        <v>16.648892180000001</v>
      </c>
      <c r="C11" s="139">
        <f>SEOTables!C12</f>
        <v>17.6905264</v>
      </c>
      <c r="D11" s="139">
        <f>SEOTables!D12</f>
        <v>19.823846399999997</v>
      </c>
      <c r="E11" s="139">
        <f>SEOTables!E12</f>
        <v>24.811232599999997</v>
      </c>
      <c r="F11" s="139">
        <f>SEOTables!F12</f>
        <v>24.564325999999998</v>
      </c>
      <c r="G11" s="139">
        <f>SEOTables!G12</f>
        <v>34.646855600000002</v>
      </c>
      <c r="H11" s="139">
        <f>SEOTables!H12</f>
        <v>31.122861540000002</v>
      </c>
      <c r="I11" s="139">
        <f>SEOTables!I12</f>
        <v>51.002312659760001</v>
      </c>
      <c r="J11" s="139">
        <f>SEOTables!J12</f>
        <v>26.327550463210045</v>
      </c>
      <c r="K11" s="139">
        <f>SEOTables!K12</f>
        <v>26.608981354148899</v>
      </c>
      <c r="L11" s="139">
        <f>SEOTables!L12</f>
        <v>0.28949492399469778</v>
      </c>
      <c r="O11" s="24"/>
      <c r="P11" s="33"/>
    </row>
    <row r="12" spans="1:16" s="8" customFormat="1" ht="25.5">
      <c r="A12" s="49" t="s">
        <v>83</v>
      </c>
      <c r="B12" s="139">
        <f>SEOTables!B13</f>
        <v>89.138931960000008</v>
      </c>
      <c r="C12" s="139">
        <f>SEOTables!C13</f>
        <v>112.5121656</v>
      </c>
      <c r="D12" s="139">
        <f>SEOTables!D13</f>
        <v>133.0123586</v>
      </c>
      <c r="E12" s="139">
        <f>SEOTables!E13</f>
        <v>173.96294139999998</v>
      </c>
      <c r="F12" s="139">
        <f>SEOTables!F13</f>
        <v>189.962188</v>
      </c>
      <c r="G12" s="139">
        <f>SEOTables!G13</f>
        <v>100.41714855000001</v>
      </c>
      <c r="H12" s="139">
        <f>SEOTables!H13</f>
        <v>117.39740600000002</v>
      </c>
      <c r="I12" s="139">
        <f>SEOTables!I13</f>
        <v>111.67297744536</v>
      </c>
      <c r="J12" s="139">
        <f>SEOTables!J13</f>
        <v>108.59441850753512</v>
      </c>
      <c r="K12" s="139">
        <f>SEOTables!K13</f>
        <v>98.324739484256469</v>
      </c>
      <c r="L12" s="139">
        <f>SEOTables!L13</f>
        <v>1.0697332830952235</v>
      </c>
      <c r="O12" s="24"/>
      <c r="P12" s="33"/>
    </row>
    <row r="13" spans="1:16" s="8" customFormat="1" ht="25.5">
      <c r="A13" s="49" t="s">
        <v>84</v>
      </c>
      <c r="B13" s="139">
        <f>SEOTables!B14</f>
        <v>143.65945038000001</v>
      </c>
      <c r="C13" s="139">
        <f>SEOTables!C14</f>
        <v>149.01147852</v>
      </c>
      <c r="D13" s="139">
        <f>SEOTables!D14</f>
        <v>177.02057262</v>
      </c>
      <c r="E13" s="139">
        <f>SEOTables!E14</f>
        <v>229.91938238</v>
      </c>
      <c r="F13" s="139">
        <f>SEOTables!F14</f>
        <v>264.26508359999997</v>
      </c>
      <c r="G13" s="139">
        <f>SEOTables!G14</f>
        <v>400.85133044999998</v>
      </c>
      <c r="H13" s="139">
        <f>SEOTables!H14</f>
        <v>496.26708789000003</v>
      </c>
      <c r="I13" s="139">
        <f>SEOTables!I14</f>
        <v>593.51525242320008</v>
      </c>
      <c r="J13" s="139">
        <f>SEOTables!J14</f>
        <v>554.88391550804999</v>
      </c>
      <c r="K13" s="139">
        <f>SEOTables!K14</f>
        <v>506.61874034320658</v>
      </c>
      <c r="L13" s="139">
        <f>SEOTables!L14</f>
        <v>5.5118064001754128</v>
      </c>
      <c r="O13" s="24"/>
      <c r="P13" s="33"/>
    </row>
    <row r="14" spans="1:16" s="8" customFormat="1" ht="38.25">
      <c r="A14" s="49" t="s">
        <v>120</v>
      </c>
      <c r="B14" s="139">
        <f>SEOTables!B15</f>
        <v>1383.25</v>
      </c>
      <c r="C14" s="139">
        <f>SEOTables!C15</f>
        <v>1400.3989999999999</v>
      </c>
      <c r="D14" s="139">
        <f>SEOTables!D15</f>
        <v>1391.6779999999999</v>
      </c>
      <c r="E14" s="139">
        <f>SEOTables!E15</f>
        <v>1408.4280000000001</v>
      </c>
      <c r="F14" s="139">
        <f>SEOTables!F15</f>
        <v>1513.962</v>
      </c>
      <c r="G14" s="139">
        <f>SEOTables!G15</f>
        <v>1661.433</v>
      </c>
      <c r="H14" s="139">
        <f>SEOTables!H15</f>
        <v>1774.615</v>
      </c>
      <c r="I14" s="139">
        <f>SEOTables!I15</f>
        <v>1807.4639999999999</v>
      </c>
      <c r="J14" s="139">
        <f>SEOTables!J15</f>
        <v>1874.46</v>
      </c>
      <c r="K14" s="139">
        <f>SEOTables!K15</f>
        <v>1947.2695000000001</v>
      </c>
      <c r="L14" s="139">
        <f>SEOTables!L15</f>
        <v>21.18550230829474</v>
      </c>
      <c r="O14" s="24"/>
      <c r="P14" s="33"/>
    </row>
    <row r="15" spans="1:16" s="8" customFormat="1" ht="25.5">
      <c r="A15" s="49" t="s">
        <v>199</v>
      </c>
      <c r="B15" s="139">
        <f>SEOTables!B16</f>
        <v>521.28428542000006</v>
      </c>
      <c r="C15" s="139">
        <f>SEOTables!C16</f>
        <v>460.48799635999995</v>
      </c>
      <c r="D15" s="139">
        <f>SEOTables!D16</f>
        <v>451.46559866000001</v>
      </c>
      <c r="E15" s="139">
        <f>SEOTables!E16</f>
        <v>483.85882934</v>
      </c>
      <c r="F15" s="139">
        <f>SEOTables!F16</f>
        <v>518.52549179999994</v>
      </c>
      <c r="G15" s="139">
        <f>SEOTables!G16</f>
        <v>627.80175080000004</v>
      </c>
      <c r="H15" s="139">
        <f>SEOTables!H16</f>
        <v>657.48214643999995</v>
      </c>
      <c r="I15" s="139">
        <f>SEOTables!I16</f>
        <v>671.51092535841906</v>
      </c>
      <c r="J15" s="139">
        <f>SEOTables!J16</f>
        <v>686.11057057558617</v>
      </c>
      <c r="K15" s="139">
        <f>SEOTables!K16</f>
        <v>633.00701722355257</v>
      </c>
      <c r="L15" s="139">
        <f>SEOTables!L16</f>
        <v>6.8868595870044391</v>
      </c>
      <c r="O15" s="24"/>
      <c r="P15" s="33"/>
    </row>
    <row r="16" spans="1:16" s="8" customFormat="1" ht="12.75">
      <c r="A16" s="88" t="s">
        <v>51</v>
      </c>
      <c r="B16" s="139">
        <f>SEOTables!B17</f>
        <v>387.06219379999999</v>
      </c>
      <c r="C16" s="139">
        <f>SEOTables!C17</f>
        <v>447.37483696000004</v>
      </c>
      <c r="D16" s="139">
        <f>SEOTables!D17</f>
        <v>454.43663076000007</v>
      </c>
      <c r="E16" s="139">
        <f>SEOTables!E17</f>
        <v>453.12354923999999</v>
      </c>
      <c r="F16" s="139">
        <f>SEOTables!F17</f>
        <v>490.3341868</v>
      </c>
      <c r="G16" s="139">
        <f>SEOTables!G17</f>
        <v>487.27953285000001</v>
      </c>
      <c r="H16" s="139">
        <f>SEOTables!H17</f>
        <v>521.80904380000004</v>
      </c>
      <c r="I16" s="139">
        <f>SEOTables!I17</f>
        <v>486.44119606144</v>
      </c>
      <c r="J16" s="139">
        <f>SEOTables!J17</f>
        <v>473.63720951180528</v>
      </c>
      <c r="K16" s="139">
        <f>SEOTables!K17</f>
        <v>449.11111450985288</v>
      </c>
      <c r="L16" s="139">
        <f>SEOTables!L17</f>
        <v>4.8861467573591177</v>
      </c>
      <c r="O16" s="24"/>
      <c r="P16" s="33"/>
    </row>
    <row r="17" spans="1:12" s="8" customFormat="1" ht="12.75">
      <c r="A17" s="70" t="s">
        <v>93</v>
      </c>
      <c r="B17" s="154">
        <f>SEOTables!B18</f>
        <v>6083.3652454000003</v>
      </c>
      <c r="C17" s="154">
        <f>SEOTables!C18</f>
        <v>6612.8492802000001</v>
      </c>
      <c r="D17" s="154">
        <f>SEOTables!D18</f>
        <v>6718.4904347000002</v>
      </c>
      <c r="E17" s="154">
        <f>SEOTables!E18</f>
        <v>7513.2354182999998</v>
      </c>
      <c r="F17" s="154">
        <f>SEOTables!F18</f>
        <v>8383.6161169999996</v>
      </c>
      <c r="G17" s="154">
        <f>SEOTables!G18</f>
        <v>8969.752285999999</v>
      </c>
      <c r="H17" s="154">
        <f>SEOTables!H18</f>
        <v>9805.1398579999986</v>
      </c>
      <c r="I17" s="154">
        <f>SEOTables!I18</f>
        <v>9578.0811050256798</v>
      </c>
      <c r="J17" s="154">
        <f>SEOTables!J18</f>
        <v>9577.4935003543815</v>
      </c>
      <c r="K17" s="154">
        <f>SEOTables!K18</f>
        <v>9191.5191420200008</v>
      </c>
      <c r="L17" s="154">
        <f>SEOTables!L18</f>
        <v>99.999999999999986</v>
      </c>
    </row>
  </sheetData>
  <mergeCells count="1">
    <mergeCell ref="A1:L1"/>
  </mergeCells>
  <conditionalFormatting sqref="B3:L16">
    <cfRule type="cellIs" dxfId="0" priority="1" operator="equal">
      <formula>0</formula>
    </cfRule>
  </conditionalFormatting>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57A1D885810EC7468C621587E1C11A3B" ma:contentTypeVersion="77" ma:contentTypeDescription="Core Publishing Document, inherited from OOTB document." ma:contentTypeScope="" ma:versionID="00b03b6ff76d33d72acd7c3f9fcce92c">
  <xsd:schema xmlns:xsd="http://www.w3.org/2001/XMLSchema" xmlns:xs="http://www.w3.org/2001/XMLSchema" xmlns:p="http://schemas.microsoft.com/office/2006/metadata/properties" xmlns:ns1="http://schemas.microsoft.com/sharepoint/v3" xmlns:ns2="dcc75059-3d09-4de3-be86-d12f62f7e5ff" xmlns:ns3="c0b4bd0a-f6ac-422c-a0b2-ddc3a705a698" targetNamespace="http://schemas.microsoft.com/office/2006/metadata/properties" ma:root="true" ma:fieldsID="2d2223e14e91e835cc5099866780c97c" ns1:_="" ns2:_="" ns3:_="">
    <xsd:import namespace="http://schemas.microsoft.com/sharepoint/v3"/>
    <xsd:import namespace="dcc75059-3d09-4de3-be86-d12f62f7e5ff"/>
    <xsd:import namespace="c0b4bd0a-f6ac-422c-a0b2-ddc3a705a698"/>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75059-3d09-4de3-be86-d12f62f7e5ff"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internalName="CorePublishingDocument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ma:readOnly="fals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4bd0a-f6ac-422c-a0b2-ddc3a705a698" elementFormDefault="qualified">
    <xsd:import namespace="http://schemas.microsoft.com/office/2006/documentManagement/types"/>
    <xsd:import namespace="http://schemas.microsoft.com/office/infopath/2007/PartnerControls"/>
    <xsd:element name="SubjectLookupField" ma:index="12" nillable="true" ma:displayName="Subject" ma:list="4a441248-04bf-4c62-8747-8bfb61e5e21c" ma:internalName="Subject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fbec0be5-db93-4c03-a796-ce5d02f374a3" ma:internalName="Keywords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233fae74-8b6e-4f87-8db3-5052d625541f}" ma:internalName="CorePublishingDocumentCategory" ma:showField="Title" ma:web="{c0b4bd0a-f6ac-422c-a0b2-ddc3a705a698}">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6ca4ea36-3739-485e-8e04-ddf89b384e56}" ma:internalName="DocumentRollupCategory"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rePublishingDocumentCategory xmlns="c0b4bd0a-f6ac-422c-a0b2-ddc3a705a698" xsi:nil="true"/>
    <KeywordsLookupField xmlns="c0b4bd0a-f6ac-422c-a0b2-ddc3a705a698"/>
    <CorePublishingDocumentChangeDescription xmlns="dcc75059-3d09-4de3-be86-d12f62f7e5ff" xsi:nil="true"/>
    <CorePublishingDocumentContact xmlns="dcc75059-3d09-4de3-be86-d12f62f7e5ff">
      <UserInfo>
        <DisplayName>online</DisplayName>
        <AccountId>189</AccountId>
        <AccountType/>
      </UserInfo>
    </CorePublishingDocumentContact>
    <IPSCategory xmlns="dcc75059-3d09-4de3-be86-d12f62f7e5ff" xsi:nil="true"/>
    <IncludeInContentRollups xmlns="dcc75059-3d09-4de3-be86-d12f62f7e5ff">false</IncludeInContentRollups>
    <SubjectLookupField xmlns="c0b4bd0a-f6ac-422c-a0b2-ddc3a705a698"/>
    <IncludeInNotificationsAndUpdates xmlns="dcc75059-3d09-4de3-be86-d12f62f7e5ff">true</IncludeInNotificationsAndUpdates>
    <CorePublishingComments xmlns="dcc75059-3d09-4de3-be86-d12f62f7e5ff">The Australian Government’s 2014-15Science, Research and Innovation Budget Tables.</CorePublishingComments>
    <PublishingExpirationDate xmlns="http://schemas.microsoft.com/sharepoint/v3" xsi:nil="true"/>
    <PublishingStartDate xmlns="http://schemas.microsoft.com/sharepoint/v3" xsi:nil="true"/>
    <CorePublishingFileReference xmlns="dcc75059-3d09-4de3-be86-d12f62f7e5ff">28570</CorePublishingFileReference>
    <IncludeInRSSFeeds xmlns="dcc75059-3d09-4de3-be86-d12f62f7e5ff">false</IncludeInRSSFeeds>
    <DocumentRollupCategory xmlns="c0b4bd0a-f6ac-422c-a0b2-ddc3a705a698"/>
  </documentManagement>
</p:properties>
</file>

<file path=customXml/itemProps1.xml><?xml version="1.0" encoding="utf-8"?>
<ds:datastoreItem xmlns:ds="http://schemas.openxmlformats.org/officeDocument/2006/customXml" ds:itemID="{67183CC3-BD57-47F6-8EE8-EE72941096CA}"/>
</file>

<file path=customXml/itemProps2.xml><?xml version="1.0" encoding="utf-8"?>
<ds:datastoreItem xmlns:ds="http://schemas.openxmlformats.org/officeDocument/2006/customXml" ds:itemID="{FBD055B3-EC96-441D-91D4-2E50C01AD21C}"/>
</file>

<file path=customXml/itemProps3.xml><?xml version="1.0" encoding="utf-8"?>
<ds:datastoreItem xmlns:ds="http://schemas.openxmlformats.org/officeDocument/2006/customXml" ds:itemID="{18F9EFC1-0CCA-4D6A-B0BA-5E4AF0354F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MasterTable</vt:lpstr>
      <vt:lpstr>SEOTables</vt:lpstr>
      <vt:lpstr>Notes</vt:lpstr>
      <vt:lpstr>Statement</vt:lpstr>
      <vt:lpstr>Table 1</vt:lpstr>
      <vt:lpstr>Fig 1</vt:lpstr>
      <vt:lpstr>Table 2</vt:lpstr>
      <vt:lpstr>Table 3 (p1)</vt:lpstr>
      <vt:lpstr>Table 3 (p2)</vt:lpstr>
      <vt:lpstr>Table 4 (p1)</vt:lpstr>
      <vt:lpstr>Table 4 (p2)</vt:lpstr>
      <vt:lpstr>Table 4 (p3)</vt:lpstr>
      <vt:lpstr>Table 4 (p4)</vt:lpstr>
      <vt:lpstr>Table 4 (p5)</vt:lpstr>
      <vt:lpstr>Table 4 (p6)</vt:lpstr>
      <vt:lpstr>Table 4 (p7)</vt:lpstr>
      <vt:lpstr>Table 4 (p8)</vt:lpstr>
      <vt:lpstr>Table 4 (p9)</vt:lpstr>
      <vt:lpstr>Table 4 (p10)</vt:lpstr>
      <vt:lpstr>Table 4 (p11)</vt:lpstr>
      <vt:lpstr>Table 4 (p12)</vt:lpstr>
      <vt:lpstr>Table 5 (rural)</vt:lpstr>
      <vt:lpstr>Table 6</vt:lpstr>
      <vt:lpstr>'Fig 1'!Print_Area</vt:lpstr>
      <vt:lpstr>MasterTable!Print_Area</vt:lpstr>
      <vt:lpstr>Notes!Print_Area</vt:lpstr>
      <vt:lpstr>SEOTables!Print_Area</vt:lpstr>
      <vt:lpstr>Statement!Print_Area</vt:lpstr>
      <vt:lpstr>'Table 1'!Print_Area</vt:lpstr>
      <vt:lpstr>'Table 2'!Print_Area</vt:lpstr>
      <vt:lpstr>'Table 3 (p1)'!Print_Area</vt:lpstr>
      <vt:lpstr>'Table 3 (p2)'!Print_Area</vt:lpstr>
      <vt:lpstr>'Table 4 (p1)'!Print_Area</vt:lpstr>
      <vt:lpstr>'Table 4 (p10)'!Print_Area</vt:lpstr>
      <vt:lpstr>'Table 4 (p11)'!Print_Area</vt:lpstr>
      <vt:lpstr>'Table 4 (p12)'!Print_Area</vt:lpstr>
      <vt:lpstr>'Table 4 (p2)'!Print_Area</vt:lpstr>
      <vt:lpstr>'Table 4 (p3)'!Print_Area</vt:lpstr>
      <vt:lpstr>'Table 4 (p4)'!Print_Area</vt:lpstr>
      <vt:lpstr>'Table 4 (p5)'!Print_Area</vt:lpstr>
      <vt:lpstr>'Table 4 (p6)'!Print_Area</vt:lpstr>
      <vt:lpstr>'Table 4 (p7)'!Print_Area</vt:lpstr>
      <vt:lpstr>'Table 4 (p8)'!Print_Area</vt:lpstr>
      <vt:lpstr>'Table 4 (p9)'!Print_Area</vt:lpstr>
      <vt:lpstr>'Table 5 (rural)'!Print_Area</vt:lpstr>
      <vt:lpstr>'Table 6'!Print_Area</vt:lpstr>
    </vt:vector>
  </TitlesOfParts>
  <Manager>Mark.Wigley@industry.gov.au</Manager>
  <Company>Department of Industry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Science, Research and Innovation Budget Tables for 2014-15</dc:title>
  <dc:subject>Australian Government R&amp;D expenditure</dc:subject>
  <dc:creator>Aitkin, Alex</dc:creator>
  <cp:keywords>science, research, innovation, R&amp;D</cp:keywords>
  <cp:lastModifiedBy>Southall, Ben</cp:lastModifiedBy>
  <cp:lastPrinted>2014-08-28T21:58:31Z</cp:lastPrinted>
  <dcterms:created xsi:type="dcterms:W3CDTF">2006-04-18T00:54:25Z</dcterms:created>
  <dcterms:modified xsi:type="dcterms:W3CDTF">2014-08-29T01:51:25Z</dcterms:modified>
  <cp:contentStatus>For public release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0x01010097F86F0C24D64525B252BB20BD9D45A70057A1D885810EC7468C621587E1C11A3B</vt:lpwstr>
  </property>
</Properties>
</file>